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สสอ.ลานสกา\แผนงานโครงการ\ปี 2568\"/>
    </mc:Choice>
  </mc:AlternateContent>
  <xr:revisionPtr revIDLastSave="0" documentId="8_{37EDEC7B-6F2B-4A3D-8576-60262FACBAB7}" xr6:coauthVersionLast="47" xr6:coauthVersionMax="47" xr10:uidLastSave="{00000000-0000-0000-0000-000000000000}"/>
  <bookViews>
    <workbookView xWindow="-110" yWindow="-110" windowWidth="19420" windowHeight="10300" tabRatio="814" firstSheet="1" activeTab="10" xr2:uid="{00000000-000D-0000-FFFF-FFFF00000000}"/>
  </bookViews>
  <sheets>
    <sheet name="คำแนะนำ" sheetId="12" r:id="rId1"/>
    <sheet name="ปก" sheetId="1" r:id="rId2"/>
    <sheet name="สรุปแผนเงินบำรุง" sheetId="6" r:id="rId3"/>
    <sheet name="ตาราง1" sheetId="2" r:id="rId4"/>
    <sheet name="ตาราง2" sheetId="11" r:id="rId5"/>
    <sheet name="ตาราง3" sheetId="13" r:id="rId6"/>
    <sheet name="ตาราง4" sheetId="10" r:id="rId7"/>
    <sheet name="ตาราง5" sheetId="5" r:id="rId8"/>
    <sheet name="แผนจัดซื้อจัดจ้าง" sheetId="14" r:id="rId9"/>
    <sheet name="บัญชีการจ้าง" sheetId="15" r:id="rId10"/>
    <sheet name="ตารางปรับแผนเงินบำรุง" sheetId="19" r:id="rId11"/>
  </sheets>
  <definedNames>
    <definedName name="income51">ตาราง2!$G$37</definedName>
    <definedName name="_xlnm.Print_Area" localSheetId="0">คำแนะนำ!$A$1:$J$50</definedName>
    <definedName name="_xlnm.Print_Area" localSheetId="3">ตาราง1!$A$1:$G$28</definedName>
    <definedName name="_xlnm.Print_Area" localSheetId="4">ตาราง2!$A$1:$H$38</definedName>
    <definedName name="_xlnm.Print_Area" localSheetId="5">ตาราง3!$A$1:$I$58</definedName>
    <definedName name="_xlnm.Print_Area" localSheetId="7">ตาราง5!$A$1:$E$33</definedName>
    <definedName name="_xlnm.Print_Area" localSheetId="10">ตารางปรับแผนเงินบำรุง!$A$1:$I$25</definedName>
    <definedName name="_xlnm.Print_Area" localSheetId="8">แผนจัดซื้อจัดจ้าง!$A$1:$L$74</definedName>
    <definedName name="_xlnm.Print_Area" localSheetId="2">สรุปแผนเงินบำรุง!$A$1:$C$35</definedName>
    <definedName name="_xlnm.Print_Titles" localSheetId="4">ตาราง2!$3:$4</definedName>
    <definedName name="_xlnm.Print_Titles" localSheetId="5">ตาราง3!$2:$3</definedName>
    <definedName name="_xlnm.Print_Titles" localSheetId="8">แผนจัดซื้อจัดจ้าง!$5:$8</definedName>
    <definedName name="still">สรุปแผนเงินบำรุง!#REF!</definedName>
    <definedName name="stillsum">สรุปแผนเงินบำรุง!#REF!</definedName>
  </definedNames>
  <calcPr calcId="191029"/>
</workbook>
</file>

<file path=xl/calcChain.xml><?xml version="1.0" encoding="utf-8"?>
<calcChain xmlns="http://schemas.openxmlformats.org/spreadsheetml/2006/main">
  <c r="E58" i="13" l="1"/>
  <c r="I72" i="14"/>
  <c r="C33" i="5"/>
  <c r="C25" i="10"/>
  <c r="F37" i="11"/>
  <c r="G58" i="13"/>
  <c r="G57" i="13"/>
  <c r="H57" i="13" s="1"/>
  <c r="G56" i="13"/>
  <c r="H56" i="13" s="1"/>
  <c r="G55" i="13"/>
  <c r="H55" i="13" s="1"/>
  <c r="G54" i="13"/>
  <c r="H54" i="13" s="1"/>
  <c r="G53" i="13"/>
  <c r="H53" i="13" s="1"/>
  <c r="G52" i="13"/>
  <c r="H52" i="13" s="1"/>
  <c r="G51" i="13"/>
  <c r="H51" i="13" s="1"/>
  <c r="G50" i="13"/>
  <c r="H50" i="13" s="1"/>
  <c r="G49" i="13"/>
  <c r="H49" i="13" s="1"/>
  <c r="G48" i="13"/>
  <c r="H48" i="13" s="1"/>
  <c r="G47" i="13"/>
  <c r="H47" i="13" s="1"/>
  <c r="G46" i="13"/>
  <c r="H46" i="13" s="1"/>
  <c r="G45" i="13"/>
  <c r="H45" i="13" s="1"/>
  <c r="G44" i="13"/>
  <c r="H44" i="13" s="1"/>
  <c r="G43" i="13"/>
  <c r="H43" i="13" s="1"/>
  <c r="G42" i="13"/>
  <c r="H42" i="13" s="1"/>
  <c r="G41" i="13"/>
  <c r="H41" i="13" s="1"/>
  <c r="G40" i="13"/>
  <c r="H40" i="13" s="1"/>
  <c r="G39" i="13"/>
  <c r="H39" i="13" s="1"/>
  <c r="G38" i="13"/>
  <c r="H38" i="13" s="1"/>
  <c r="G37" i="13"/>
  <c r="H37" i="13" s="1"/>
  <c r="G36" i="13"/>
  <c r="H36" i="13" s="1"/>
  <c r="G35" i="13"/>
  <c r="H35" i="13" s="1"/>
  <c r="G34" i="13"/>
  <c r="H34" i="13" s="1"/>
  <c r="G33" i="13"/>
  <c r="H33" i="13" s="1"/>
  <c r="G32" i="13"/>
  <c r="H32" i="13" s="1"/>
  <c r="G31" i="13"/>
  <c r="H31" i="13" s="1"/>
  <c r="G30" i="13"/>
  <c r="H30" i="13" s="1"/>
  <c r="G29" i="13"/>
  <c r="H29" i="13" s="1"/>
  <c r="G28" i="13"/>
  <c r="H28" i="13" s="1"/>
  <c r="G27" i="13"/>
  <c r="H27" i="13" s="1"/>
  <c r="G26" i="13"/>
  <c r="H26" i="13" s="1"/>
  <c r="G25" i="13"/>
  <c r="H25" i="13" s="1"/>
  <c r="G24" i="13"/>
  <c r="H24" i="13" s="1"/>
  <c r="G23" i="13"/>
  <c r="H23" i="13" s="1"/>
  <c r="G22" i="13"/>
  <c r="H22" i="13" s="1"/>
  <c r="G21" i="13"/>
  <c r="H21" i="13" s="1"/>
  <c r="G20" i="13"/>
  <c r="H20" i="13" s="1"/>
  <c r="G19" i="13"/>
  <c r="H19" i="13" s="1"/>
  <c r="G18" i="13"/>
  <c r="H18" i="13" s="1"/>
  <c r="G17" i="13"/>
  <c r="H17" i="13" s="1"/>
  <c r="G16" i="13"/>
  <c r="H16" i="13" s="1"/>
  <c r="G15" i="13"/>
  <c r="H15" i="13" s="1"/>
  <c r="G14" i="13"/>
  <c r="H14" i="13" s="1"/>
  <c r="F13" i="11"/>
  <c r="G13" i="11" s="1"/>
  <c r="E13" i="11"/>
  <c r="E12" i="11"/>
  <c r="F12" i="11" s="1"/>
  <c r="G12" i="11" s="1"/>
  <c r="E11" i="11"/>
  <c r="F11" i="11" s="1"/>
  <c r="G11" i="11" s="1"/>
  <c r="E10" i="11"/>
  <c r="F10" i="11" s="1"/>
  <c r="G10" i="11" s="1"/>
  <c r="F9" i="11"/>
  <c r="G9" i="11" s="1"/>
  <c r="E9" i="11"/>
  <c r="E8" i="11"/>
  <c r="F8" i="11" s="1"/>
  <c r="G8" i="11" s="1"/>
  <c r="E7" i="11"/>
  <c r="F7" i="11" s="1"/>
  <c r="G7" i="11" s="1"/>
  <c r="E6" i="11"/>
  <c r="F6" i="11" s="1"/>
  <c r="G6" i="11" s="1"/>
  <c r="G12" i="13"/>
  <c r="H12" i="13" s="1"/>
  <c r="G11" i="13"/>
  <c r="H11" i="13" s="1"/>
  <c r="G10" i="13"/>
  <c r="H10" i="13" s="1"/>
  <c r="G9" i="13"/>
  <c r="H9" i="13" s="1"/>
  <c r="G8" i="13"/>
  <c r="H8" i="13" s="1"/>
  <c r="G7" i="13"/>
  <c r="H7" i="13" s="1"/>
  <c r="G6" i="13"/>
  <c r="H6" i="13" s="1"/>
  <c r="G5" i="13"/>
  <c r="H5" i="13" s="1"/>
  <c r="H4" i="13"/>
  <c r="D4" i="13"/>
  <c r="G4" i="13" s="1"/>
  <c r="E4" i="13"/>
  <c r="F4" i="13"/>
  <c r="C4" i="13"/>
  <c r="E5" i="11"/>
  <c r="F5" i="11" s="1"/>
  <c r="G5" i="11" s="1"/>
  <c r="C5" i="11"/>
  <c r="D5" i="11"/>
  <c r="B5" i="11"/>
  <c r="C58" i="13"/>
  <c r="F25" i="11"/>
  <c r="G25" i="11" s="1"/>
  <c r="E25" i="11"/>
  <c r="H58" i="13" l="1"/>
  <c r="E15" i="15"/>
  <c r="D15" i="15"/>
  <c r="E35" i="11" l="1"/>
  <c r="F35" i="11" s="1"/>
  <c r="E34" i="11"/>
  <c r="F34" i="11" s="1"/>
  <c r="E33" i="11"/>
  <c r="F33" i="11" s="1"/>
  <c r="E31" i="11"/>
  <c r="E4" i="2" l="1"/>
  <c r="B5" i="2" s="1"/>
  <c r="I71" i="14"/>
  <c r="I63" i="14"/>
  <c r="I37" i="14"/>
  <c r="E33" i="5" l="1"/>
  <c r="E20" i="11" l="1"/>
  <c r="F20" i="11" s="1"/>
  <c r="E16" i="11"/>
  <c r="F16" i="11" s="1"/>
  <c r="G16" i="11" s="1"/>
  <c r="E14" i="11"/>
  <c r="F14" i="11" s="1"/>
  <c r="E18" i="11"/>
  <c r="F18" i="11" s="1"/>
  <c r="E19" i="11"/>
  <c r="F19" i="11" s="1"/>
  <c r="E22" i="11"/>
  <c r="F22" i="11" s="1"/>
  <c r="E24" i="11"/>
  <c r="F24" i="11" s="1"/>
  <c r="G24" i="11" s="1"/>
  <c r="E26" i="11"/>
  <c r="F26" i="11" s="1"/>
  <c r="G26" i="11" s="1"/>
  <c r="E27" i="11"/>
  <c r="F27" i="11" s="1"/>
  <c r="G27" i="11" s="1"/>
  <c r="E29" i="11"/>
  <c r="F29" i="11" s="1"/>
  <c r="G29" i="11" s="1"/>
  <c r="F31" i="11"/>
  <c r="G31" i="11" s="1"/>
  <c r="B15" i="6"/>
  <c r="B14" i="6"/>
  <c r="B16" i="6"/>
  <c r="B5" i="6"/>
  <c r="D37" i="11"/>
  <c r="E36" i="11"/>
  <c r="F36" i="11" s="1"/>
  <c r="E30" i="11"/>
  <c r="F30" i="11" s="1"/>
  <c r="E23" i="11"/>
  <c r="F23" i="11" s="1"/>
  <c r="E5" i="2"/>
  <c r="F58" i="13"/>
  <c r="D58" i="13"/>
  <c r="C37" i="11"/>
  <c r="B37" i="11"/>
  <c r="D33" i="5"/>
  <c r="B13" i="6" l="1"/>
  <c r="B11" i="6" s="1"/>
  <c r="B6" i="2"/>
  <c r="E6" i="2" s="1"/>
  <c r="G14" i="11"/>
  <c r="G37" i="11" s="1"/>
  <c r="E37" i="11"/>
  <c r="E7" i="2" l="1"/>
  <c r="B7" i="2"/>
  <c r="B10" i="6"/>
  <c r="B17" i="6" s="1"/>
  <c r="B8" i="2" l="1"/>
  <c r="E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oem</author>
  </authors>
  <commentList>
    <comment ref="D25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oem:</t>
        </r>
        <r>
          <rPr>
            <sz val="8"/>
            <color indexed="81"/>
            <rFont val="Tahoma"/>
            <family val="2"/>
          </rPr>
          <t xml:space="preserve">
รวมแล้วต้องไม่เกิน 10%ของเงินบำรุงคงเหลือ ณ 30 กย.56 (ตามข้อ 1.1 sheet สรุปแผนเงินบำรุง)</t>
        </r>
      </text>
    </comment>
  </commentList>
</comments>
</file>

<file path=xl/sharedStrings.xml><?xml version="1.0" encoding="utf-8"?>
<sst xmlns="http://schemas.openxmlformats.org/spreadsheetml/2006/main" count="383" uniqueCount="311">
  <si>
    <t>ปีงบประมาณ</t>
  </si>
  <si>
    <t>รายการ</t>
  </si>
  <si>
    <t>หมายเหตุ</t>
  </si>
  <si>
    <t>ยอดยกมา</t>
  </si>
  <si>
    <t>รายรับ</t>
  </si>
  <si>
    <t>รายจ่าย</t>
  </si>
  <si>
    <t>ยอดคงเหลือ</t>
  </si>
  <si>
    <t>หมวด</t>
  </si>
  <si>
    <t xml:space="preserve">หนี้ค้างชำระ </t>
  </si>
  <si>
    <t xml:space="preserve">   - ครุภัณฑ์การแพทย์</t>
  </si>
  <si>
    <t xml:space="preserve">   - …………………………………</t>
  </si>
  <si>
    <t xml:space="preserve"> </t>
  </si>
  <si>
    <t>ค่าตอบแทน</t>
  </si>
  <si>
    <t>ค่าใช้สอย</t>
  </si>
  <si>
    <t>ค่าวัสดุ</t>
  </si>
  <si>
    <t>ค่าสาธารณูปโภค</t>
  </si>
  <si>
    <t>ครุภัณฑ์</t>
  </si>
  <si>
    <t xml:space="preserve">     ครุภัณฑ์สำนักงาน</t>
  </si>
  <si>
    <t xml:space="preserve">    ครุภัณฑ์ยานพาหนะและขนส่ง</t>
  </si>
  <si>
    <t xml:space="preserve">        - …………………………..</t>
  </si>
  <si>
    <t xml:space="preserve">   ครุภัณฑ์โฆษณาและเผยแพร่</t>
  </si>
  <si>
    <t xml:space="preserve">   ครุภัณฑ์ไฟฟ้าและวิทยุ</t>
  </si>
  <si>
    <t xml:space="preserve">   ครุภัณฑ์งานบ้านและงานครัว</t>
  </si>
  <si>
    <t xml:space="preserve">       - …………………………….</t>
  </si>
  <si>
    <t xml:space="preserve">ค่าที่ดิน </t>
  </si>
  <si>
    <t>ค่าก่อสร้าง</t>
  </si>
  <si>
    <t xml:space="preserve">   - ครุภัณฑ์คอมพิวเตอร์</t>
  </si>
  <si>
    <t>ค่าที่ดินและสิ่งก่อสร้าง</t>
  </si>
  <si>
    <t>แผนเงินบำรุง</t>
  </si>
  <si>
    <t xml:space="preserve">แผนค่าใช้จ่าย      </t>
  </si>
  <si>
    <t>ลำดับที่</t>
  </si>
  <si>
    <t>ลำดับ</t>
  </si>
  <si>
    <t>ที่</t>
  </si>
  <si>
    <t xml:space="preserve">  3.1 งบกลางรายจ่ายเงินบำรุง </t>
  </si>
  <si>
    <t xml:space="preserve">  3.2 งบรายจ่ายดำเนินการ</t>
  </si>
  <si>
    <t>(บาท)</t>
  </si>
  <si>
    <t xml:space="preserve">รวมเป็นเงิน </t>
  </si>
  <si>
    <t xml:space="preserve">รวมเป็นเงิน  </t>
  </si>
  <si>
    <t>1. สถิติรายรับเงินบำรุง</t>
  </si>
  <si>
    <t>รายการรับ</t>
  </si>
  <si>
    <t>รวม</t>
  </si>
  <si>
    <t xml:space="preserve">    3.2.1 งบรายจ่ายดำเนินการปกติ  (จากตาราง 3)</t>
  </si>
  <si>
    <t xml:space="preserve">    3.2.2 งบรายจ่ายดำเนินการตามแผนงานโครงการ (จากตาราง 4)</t>
  </si>
  <si>
    <t>รวมเป็นเงิน</t>
  </si>
  <si>
    <t>ไม่ตั้งประมาณการ</t>
  </si>
  <si>
    <t>หนี้ค้างชำระ</t>
  </si>
  <si>
    <t>(1)</t>
  </si>
  <si>
    <t>(2)</t>
  </si>
  <si>
    <t>(3)</t>
  </si>
  <si>
    <t>(4)</t>
  </si>
  <si>
    <t>(5)</t>
  </si>
  <si>
    <t>ค่าใช้จ่ายด้านบุคลากร (รวมเงินประกันสังคม)</t>
  </si>
  <si>
    <t>ครุภัณฑ์อื่นๆ</t>
  </si>
  <si>
    <t xml:space="preserve">   1.1 เงินบำรุงของ รพสต. (เงินของ รพสต.ที่ใช้ได้โดยไม่มีหนี้ผูกพัน)</t>
  </si>
  <si>
    <t xml:space="preserve">   1.4 เงินอื่นๆ </t>
  </si>
  <si>
    <t xml:space="preserve"> 3.3 งบรายจ่ายการลงทุน (จากตาราง 5)</t>
  </si>
  <si>
    <t xml:space="preserve">ข้อมูลทั่วไป </t>
  </si>
  <si>
    <t xml:space="preserve">หมายเหตุ </t>
  </si>
  <si>
    <t>1. หมายเลขโทรศัพท์ของ รพสต. ....................................................</t>
  </si>
  <si>
    <t>ค่าใช้จ่ายจริงเฉลี่ย</t>
  </si>
  <si>
    <t>ลักษณะการจัดทำงบประมาณ</t>
  </si>
  <si>
    <t>ประเภท</t>
  </si>
  <si>
    <t>รายการซื้อ/จ้าง</t>
  </si>
  <si>
    <t>จำนวนที่มีอยู่เดิม</t>
  </si>
  <si>
    <t>ความต้องการจัดซื้อ/จัดจ้าง</t>
  </si>
  <si>
    <t>ราคาต่อหน่วย</t>
  </si>
  <si>
    <t>จำนวนเงิน</t>
  </si>
  <si>
    <t>เหตุผล  ความจำเป็น</t>
  </si>
  <si>
    <t>(อาจแสดงรายละเอียดแยกหมวดหมู่</t>
  </si>
  <si>
    <t xml:space="preserve">หรือรายละเอียดวัสดุ ครุภัณฑ์ </t>
  </si>
  <si>
    <t>สิ่งก่อสร้าง เท่าที่ระบุได้)</t>
  </si>
  <si>
    <t>บัญชีการจ้างลูกจ้างชั่วคราว/พนักงานกระทรวงสาธารณสุข</t>
  </si>
  <si>
    <t>ของหน่วยบริการต่าง ๆ สังกัดกระทรวงสาธารณสุข</t>
  </si>
  <si>
    <t>ค่าใช้จ่ายจริง</t>
  </si>
  <si>
    <t xml:space="preserve">หมายเหตุ  </t>
  </si>
  <si>
    <t>วัสดุ(ตารางที่3ข้อ4)</t>
  </si>
  <si>
    <t>ครุภัณฑ์(ตารางที่5ข้อ1)</t>
  </si>
  <si>
    <t>ที่ดิน สิ่งก่อสร้าง(ตารางที่5ข้อ2)</t>
  </si>
  <si>
    <t>รายรับจริง</t>
  </si>
  <si>
    <t>รวมทั้งสิ้น</t>
  </si>
  <si>
    <t>ลงชื่อ.................................................ผู้ขออนุมัติ</t>
  </si>
  <si>
    <t>(...................................................)</t>
  </si>
  <si>
    <t>ลงชื่อ ................................................ผู้เห็นชอบ</t>
  </si>
  <si>
    <t xml:space="preserve">ลงชื่อ....................................................ผู้อนุมัติ </t>
  </si>
  <si>
    <r>
      <rPr>
        <b/>
        <sz val="16"/>
        <rFont val="TH SarabunPSK"/>
        <family val="2"/>
      </rPr>
      <t xml:space="preserve">หมายเหตุ  </t>
    </r>
    <r>
      <rPr>
        <sz val="16"/>
        <rFont val="TH SarabunPSK"/>
        <family val="2"/>
      </rPr>
      <t xml:space="preserve">  อัตราค่าจ้างลูกจ้างชั่วคราวเป็นอัตราค่าจ้างรายวัน หรือรายเดือน</t>
    </r>
  </si>
  <si>
    <t>ชื่อหน่วยบริการ.........................................................................................................</t>
  </si>
  <si>
    <t xml:space="preserve">จำนวนเงิน </t>
  </si>
  <si>
    <t xml:space="preserve">การจัดซื้อจัดจ้างพัสดุอาจกระทําได้โดยวิธี ดังต่อไปนี้
(๑) วิธีประกาศเชิญชวนทั่วไป ได้แก่ การที่หน่วยงานของรัฐเชิญชวนผู้ประกอบการทั่วไปที่มีคุณสมบัติตรงตามเงื่อนไขที่หน่วยงานของรัฐกําหนดให้เข้ายื่นข้อเสนอ
(๒) วิธีคัดเลือก ได้แก่ การที่หน่วยงานของรัฐเชิญชวนเฉพาะผู้ประกอบการที่มีคุณสมบัติตรงตามเงื่อนไขที่หน่วยงานของรัฐกําหนดซึ่งต้องไม่น้อยกว่าสามรายให้เข้ายื่นข้อเสนอ เว้นแต่ในงานนั้นมีผู้ประกอบการที่มีคุณสมบัติตรงตามที่กําหนดน้อยกว่าสามราย
(๓) วิธีเฉพาะเจาะจง ได้แก่ การที่หน่วยงานของรัฐเชิญชวนผู้ประกอบการที่มีคุณสมบัติตรงตามเงื่อนไขที่หน่วยงานของรัฐกําหนดรายใดรายหนึ่งให้เข้ายื่นข้อเสนอ หรือให้เข้ามาเจรจาต่อรองราคารวมทั้งการจัดซื้อจัดจ้างพัสดุกับผู้ประกอบการโดยตรงในวงเงินเล็กน้อย
</t>
  </si>
  <si>
    <t xml:space="preserve">วิธีจัดซื้อ
จัดจ้าง </t>
  </si>
  <si>
    <t xml:space="preserve"> - ค่าบริหารจัดการ</t>
  </si>
  <si>
    <t xml:space="preserve"> - ค่าจ้างลูกจ้าง</t>
  </si>
  <si>
    <t>โครงการ</t>
  </si>
  <si>
    <t>แหล่งงบประมาณ</t>
  </si>
  <si>
    <t>โรงพยาบาลส่งเสริมสุขภาพตำบล.......................................................................... อำเภอ ..........................................................................</t>
  </si>
  <si>
    <t>ลำดับ
ที่</t>
  </si>
  <si>
    <t>รายการเดิม</t>
  </si>
  <si>
    <t>รายการที่ขอเปลี่ยนแปลง</t>
  </si>
  <si>
    <t>สรุปรายการ</t>
  </si>
  <si>
    <t>หน่วย</t>
  </si>
  <si>
    <t>เหตุผล ความจำเป็น</t>
  </si>
  <si>
    <t>1. มูลค่ายา เวชภัณฑ์ และวัสดุทุกประเภท ที่ได้รับการสนับสนุนจากโรงพยาบาล</t>
  </si>
  <si>
    <t>3. เงินรับโอนจาก CUP</t>
  </si>
  <si>
    <t xml:space="preserve">  3.2 เงิน Fixed Cost  </t>
  </si>
  <si>
    <t xml:space="preserve">  3.4 เงินอื่นๆ เช่น เงินโอนตามผลงาน (กองทุนต่างๆ ที่ได้รับโอนจาก CUP )</t>
  </si>
  <si>
    <t>5. ดอกเบี้ยเงินฝากธนาคาร</t>
  </si>
  <si>
    <r>
      <t xml:space="preserve">  6.1 เงินโอนตามผลงาน</t>
    </r>
    <r>
      <rPr>
        <sz val="13"/>
        <rFont val="TH SarabunPSK"/>
        <family val="2"/>
      </rPr>
      <t xml:space="preserve"> (เช่น OP/PP Individual Data  เงิน P4P ฯลฯ)</t>
    </r>
  </si>
  <si>
    <t xml:space="preserve">7. รายรับอื่น </t>
  </si>
  <si>
    <t xml:space="preserve">  6.2 เงินโอนเพื่อใช้ทำโครงการต่างๆ </t>
  </si>
  <si>
    <t xml:space="preserve">  1.1 ยา</t>
  </si>
  <si>
    <t xml:space="preserve">  1.2 วัสดุเภสัชกรรม</t>
  </si>
  <si>
    <t xml:space="preserve">  1.3 ยาสมุนไพร</t>
  </si>
  <si>
    <t xml:space="preserve">  1.4 วัสดุการแพทย์(การพยาบาล)</t>
  </si>
  <si>
    <t xml:space="preserve">  1.5 วัสดุการแพทย์(LAB)</t>
  </si>
  <si>
    <t xml:space="preserve">  1.6 วัสดุวิทยาศาสตร์การแพทย์</t>
  </si>
  <si>
    <t xml:space="preserve">  1.7 วัสดุทันตกรรม</t>
  </si>
  <si>
    <t>มูลค่ายา เวชภัณฑ์ และวัสดุทุกประเภท ที่ใช้ไป</t>
  </si>
  <si>
    <t xml:space="preserve">  1.8 อื่นๆ</t>
  </si>
  <si>
    <t xml:space="preserve">  3.3 งบค่าเสื่อม</t>
  </si>
  <si>
    <t xml:space="preserve">ยกมาจากตารางที่ 4 ไม่ต้องบันทึก </t>
  </si>
  <si>
    <t xml:space="preserve">ยกมาจากตารางที่ 3 ไม่ต้องบันทึก </t>
  </si>
  <si>
    <t>เป็นสูตรไม่ต้องบันทึก (เท่ากับข้อ 3.1+3.2+3.3)</t>
  </si>
  <si>
    <t xml:space="preserve">ยกมาจากตารางที่ 5 ไม่ต้องบันทึก </t>
  </si>
  <si>
    <t xml:space="preserve">ยกมาจากตารางที่ 2 ไม่ต้องบันทึก </t>
  </si>
  <si>
    <t xml:space="preserve"> - เป็นข้อมูลเงินคงเหลือในสมุดบัญชีเงินฝากของ รพ.สต. +เงินสดในมือ
 - เป็นสูตรไม่ต้องบันทึก (เท่ากับข้อ 1.1+1.2+1.3+1.4) 
</t>
  </si>
  <si>
    <t>ควรมีงบประมาณคงเหลือเพื่อสำรองไว้เป็นค่าสาธารณูปโภคและค่าจ้างลูกจ้างอย่างน้อย 2 เดือน</t>
  </si>
  <si>
    <t>1. ค่าวัสดุ</t>
  </si>
  <si>
    <t>2.ครุภัณฑ์</t>
  </si>
  <si>
    <t>ค่าวัสดุสำนักงาน</t>
  </si>
  <si>
    <t>ค่าวัสดุงานบ้านงานครัว</t>
  </si>
  <si>
    <t>ค่าวัสดุเชื้อเพลิงและหล่อลื่น</t>
  </si>
  <si>
    <t>1.1.1..................................</t>
  </si>
  <si>
    <t>1.1.2..................................</t>
  </si>
  <si>
    <t>1.2.1..................................</t>
  </si>
  <si>
    <t>1.2.2..................................</t>
  </si>
  <si>
    <t>1.3.1..................................</t>
  </si>
  <si>
    <t>1.3.2..................................</t>
  </si>
  <si>
    <t>1.4.1..................................</t>
  </si>
  <si>
    <t>1.4.2..................................</t>
  </si>
  <si>
    <t>1.5.1..................................</t>
  </si>
  <si>
    <t>1.5.2..................................</t>
  </si>
  <si>
    <t>1.6.1..................................</t>
  </si>
  <si>
    <t>1.6.2..................................</t>
  </si>
  <si>
    <t>ครุภัณฑ์สำนักงาน</t>
  </si>
  <si>
    <t>ครุภัณฑ์ยานพาหนะและขนส่ง</t>
  </si>
  <si>
    <t>ครุภัณฑ์โฆษราและเผยแพร่</t>
  </si>
  <si>
    <t>ครุภัณฑ์ไฟฟ้าและวิทยุ</t>
  </si>
  <si>
    <t>ครุภัณฑ์งานบ้านงานครัว</t>
  </si>
  <si>
    <t>ค่าวัสดุไฟฟ้าและวิทยุ</t>
  </si>
  <si>
    <t>ค่าวัสดุก่อสร้าง</t>
  </si>
  <si>
    <t>ค่าวัสดุการเกษตร</t>
  </si>
  <si>
    <t>ค่าวัสดุโฆษณาและเผยแพร่</t>
  </si>
  <si>
    <t>1.7.1..................................</t>
  </si>
  <si>
    <t>1.7.2..................................</t>
  </si>
  <si>
    <t>1.8.1..................................</t>
  </si>
  <si>
    <t>1.8.2..................................</t>
  </si>
  <si>
    <t>1.9.1..................................</t>
  </si>
  <si>
    <t>1.9.2..................................</t>
  </si>
  <si>
    <t>ค่าวัสดุอื่นๆ(ระบุ)..................</t>
  </si>
  <si>
    <t>2.1.1..................................</t>
  </si>
  <si>
    <t>2.1.2..................................</t>
  </si>
  <si>
    <t>ครุภัณฑ์อื่นๆ(ระบุ)............</t>
  </si>
  <si>
    <t>2.2.1..................................</t>
  </si>
  <si>
    <t>2.2.2..................................</t>
  </si>
  <si>
    <t>2.3.1..................................</t>
  </si>
  <si>
    <t>2.3.2..................................</t>
  </si>
  <si>
    <t>2.4.1..................................</t>
  </si>
  <si>
    <t>2.4.2..................................</t>
  </si>
  <si>
    <t>2.5.1..................................</t>
  </si>
  <si>
    <t>2.5.2..................................</t>
  </si>
  <si>
    <t>2.6.1..................................</t>
  </si>
  <si>
    <t>2.6.2..................................</t>
  </si>
  <si>
    <t>รวมค่าวัสดุ</t>
  </si>
  <si>
    <t>ครุภัณฑ์การแพทย์</t>
  </si>
  <si>
    <t>ครุภัณฑ์คอมพิวเตอร์</t>
  </si>
  <si>
    <t>2.7.1..................................</t>
  </si>
  <si>
    <t>2.7.2..................................</t>
  </si>
  <si>
    <t>2.8.1..................................</t>
  </si>
  <si>
    <t>2.8.2..................................</t>
  </si>
  <si>
    <t>3.ค่าที่ดินและสิ่งก่อสร้าง</t>
  </si>
  <si>
    <t>ค่าที่ดิน</t>
  </si>
  <si>
    <t>3.1.1..................................</t>
  </si>
  <si>
    <t>3.1.2..................................</t>
  </si>
  <si>
    <t>สิ่งก่อสร้าง</t>
  </si>
  <si>
    <t>3.2.1..................................</t>
  </si>
  <si>
    <t>3.2.2..................................</t>
  </si>
  <si>
    <t>รวมค่าที่ดินและสิ่งก่อสร้าง</t>
  </si>
  <si>
    <t>ค่าใช้จ่ายดำเนินการอื่นๆ</t>
  </si>
  <si>
    <t>2.3 ค่าจ้างลูกจ้างชั่วคราว(ระบุตำแหน่ง)</t>
  </si>
  <si>
    <t xml:space="preserve">   2.1.1.....................................................................................</t>
  </si>
  <si>
    <t xml:space="preserve">   2.1.2.....................................................................................</t>
  </si>
  <si>
    <t xml:space="preserve">   2.2.1.....................................................................................</t>
  </si>
  <si>
    <t xml:space="preserve">   2.2.2.....................................................................................</t>
  </si>
  <si>
    <t xml:space="preserve">   2.3.1.....................................................................................</t>
  </si>
  <si>
    <t xml:space="preserve">   2.3.2.....................................................................................</t>
  </si>
  <si>
    <t>3.1 ค่าตอบแทนนอกเวลาราชการ (ฉบับที่ 5/2552)</t>
  </si>
  <si>
    <t>4.1 ค่าใช้จ่ายในการเดินทางไปราชการ/ประชุม/ฝึกอบรม</t>
  </si>
  <si>
    <t>4.2 ค่าใช้จ่ายในการฝึกอบรมตามหลักสูตรฯ</t>
  </si>
  <si>
    <t>4.3 ค่าซ่อมแซมและบำรุงรักษา</t>
  </si>
  <si>
    <t>3.2 ค่าตอบแทนการปฏิบัติงานใน รพ.สต. (ฉบับที่ 11/2559)</t>
  </si>
  <si>
    <t>3.3 ค่าตอบแทน พตส.</t>
  </si>
  <si>
    <t>5.1 ค่าวัสดุสำนักงาน</t>
  </si>
  <si>
    <t>5.2 ค่าวัสดุไฟฟ้าและวิทยุ</t>
  </si>
  <si>
    <t>5.3 ค่าวัสดุงานบ้านงานครัว</t>
  </si>
  <si>
    <t>5.4 ค่าวัสดุก่อสร้าง</t>
  </si>
  <si>
    <t>5.5 ค่าวัสดุเชื้อเพลิงและหล่อลื่น</t>
  </si>
  <si>
    <t>5.6 ค่าวัสดุการเกษตร</t>
  </si>
  <si>
    <t>5.7 ค่าวัสดุโฆษณาและเผยแพร่</t>
  </si>
  <si>
    <t>5.8 ค่าวัสดุโฆษณาและเผยแพร่</t>
  </si>
  <si>
    <t>6.1 ค่าไฟฟ้า</t>
  </si>
  <si>
    <t>6.2 ค่าน้ำประปา</t>
  </si>
  <si>
    <t>6.3 ค่าโทรศัพท์</t>
  </si>
  <si>
    <t>6.4 ค่าอินเตอร์เน็ต</t>
  </si>
  <si>
    <t>6.5 ค่าไปรษณีโทรเลข</t>
  </si>
  <si>
    <t>6.6 ค่าบริการสื่อสารและโทรคมนาคม</t>
  </si>
  <si>
    <t>โรงพยาบาลส่งเสริมสุขภาพตำบล....................................................</t>
  </si>
  <si>
    <t>7.1 เงินกองทุนสุขภาพตำบล</t>
  </si>
  <si>
    <t>7.3 เงินบริจาค</t>
  </si>
  <si>
    <t>ประเภท ระบุ ( ข้าราชการ/ลูกจ้างประจำ/พนักงานราชการ/พนักงานกระทรวงสาธารณสุข/ลูกจ้างชั่วคราว/ลูกจ้างรายคาบ)</t>
  </si>
  <si>
    <t>อ้างอิงจากplanfin ของ รพ.แม่ข่าย</t>
  </si>
  <si>
    <t>3.4 ค่าตอบแทนอื่นๆ(ระบุ)................................................</t>
  </si>
  <si>
    <t>6. เงินรับโอนจากสำนักงานสาธารณสุขจังหวัด</t>
  </si>
  <si>
    <t>4.4.1 ค่าจ้างเหมาทำความสะอาด</t>
  </si>
  <si>
    <t>4.4.3 ค่าจ้างเหมาอื่น(ระบุ)..................................................</t>
  </si>
  <si>
    <t>4.4.4 ค่าจ้างเหมาอื่น(ระบุ)..................................................</t>
  </si>
  <si>
    <t>4.4.5 ค่าจ้างเหมาอื่น(ระบุ)..................................................</t>
  </si>
  <si>
    <t>5.9 ค่าวัสดุอื่นๆ(ระบุ)..........................................................</t>
  </si>
  <si>
    <t>5.10 ค่าวัสดุอื่นๆ(ระบุ)..........................................................</t>
  </si>
  <si>
    <t xml:space="preserve"> -(ระบุ) ...................................................</t>
  </si>
  <si>
    <r>
      <rPr>
        <b/>
        <u/>
        <sz val="16"/>
        <rFont val="TH SarabunPSK"/>
        <family val="2"/>
      </rPr>
      <t>หมายเหตุ</t>
    </r>
    <r>
      <rPr>
        <sz val="16"/>
        <rFont val="TH SarabunPSK"/>
        <family val="2"/>
      </rPr>
      <t xml:space="preserve">  ขยายรายละเอียดจากตารางที่ 3 ข้อ 4 ด้านวัสดุ และตารางที่ 5 ข้อ 1 ครุภัณฑ์  ข้อ2 ที่ดินสิ่งก่อสร้าง ทั้งนี้ จำนวนเงินต้องตรงกัน</t>
    </r>
  </si>
  <si>
    <t>2.1 ชื่อ........................................................ตำแหน่ง............................................ประเภท..............................................................</t>
  </si>
  <si>
    <t>2.5 ชื่อ........................................................ตำแหน่ง............................................ประเภท..............................................................</t>
  </si>
  <si>
    <t>2.2 ชื่อ........................................................ตำแหน่ง............................................ประเภท..............................................................</t>
  </si>
  <si>
    <t>2.3 ชื่อ........................................................ตำแหน่ง............................................ประเภท..............................................................</t>
  </si>
  <si>
    <t>2.4 ชื่อ........................................................ตำแหน่ง............................................ประเภท..............................................................</t>
  </si>
  <si>
    <t>2.6 ชื่อ........................................................ตำแหน่ง............................................ประเภท..............................................................</t>
  </si>
  <si>
    <t xml:space="preserve">ประกอบด้วย </t>
  </si>
  <si>
    <t xml:space="preserve">2. บุคลากรใน รพสต. มีทั้งสิ้น จำนวน...................คน </t>
  </si>
  <si>
    <t>ยอดคงเหลือเป็นเงินที่มีอยู่ทั้งหมดตรงกับเงินคงเหลือในบัญชีเงินฝากของ รพสต. และ เงินสดในมือ ณ วันที่ 30 กันยายนของแต่ละปี</t>
  </si>
  <si>
    <t xml:space="preserve">  6.3 เงินโอนอื่นๆ(ระบุ)</t>
  </si>
  <si>
    <t xml:space="preserve"> -  อื่นๆ(ระบุ...............)</t>
  </si>
  <si>
    <t xml:space="preserve"> - ค่าตอบแทนเหมาจ่าย ฉ 11</t>
  </si>
  <si>
    <t>4.4.2 ค่าจ้างเหมาเติมน้ำยาดับเพลิง</t>
  </si>
  <si>
    <t>4.4 ค่าจ้างเหมาบริการ</t>
  </si>
  <si>
    <t>ตำแหน่ง</t>
  </si>
  <si>
    <t>ชื่อ-สกุล</t>
  </si>
  <si>
    <t>อัตราค่าจ้าง/เดือน</t>
  </si>
  <si>
    <t>อัตราค่าจ้าง/ปี</t>
  </si>
  <si>
    <t xml:space="preserve"> - ค่าตอบแทนนอกเวลาราชการ</t>
  </si>
  <si>
    <t xml:space="preserve">  3.1 เงิน OPD/ PP (แผนงานโครงการด้านส่งเสริม/ป้องกัน)</t>
  </si>
  <si>
    <t xml:space="preserve">   3. งบประมาณเกินดุล (Surplus Budget) คือ รายได้ของ รพ.สต. สูงกว่ารายจ่าย</t>
  </si>
  <si>
    <t xml:space="preserve">   2. งบประมาณขาดดุล (Dificit Budget) คือ รายได้ของ รพ.สต. ต่ำกว่ารายจ่าย</t>
  </si>
  <si>
    <t xml:space="preserve">   1. งบประมาณสมดุล (Balanced Budget) คือ รายได้ และรายจ่ายของ รพ.สต. มีจำนวนเท่ากัน</t>
  </si>
  <si>
    <t>2. ค่ายาและค่าบริการทางการแพทย์ (เรียกเก็บจากผู้รับบริการ)</t>
  </si>
  <si>
    <t>4. เงินค่าบริการประกันสังคมรับโอนจาก รพ.มหาราชนครศรีธรรมราช และ รพ.อื่นๆ</t>
  </si>
  <si>
    <t>ผอ.รพ.สต.</t>
  </si>
  <si>
    <t>นายแพทย์สาธารณสุขจังหวัดนครศรีธรรมราช</t>
  </si>
  <si>
    <t>ตามแผนงานโครงการ ในยุทธศาสตร์สาธารณสุขของการพัฒนาคุณภาพหน่วยบริการ</t>
  </si>
  <si>
    <t>อำเภอลานสกา  จังหวัดนครศรีธรรมราช</t>
  </si>
  <si>
    <t>แผนเงินบำรุง รพ.สต.........................................  อำเภอลานสกา จังหวัดนครศรีธรรมราช</t>
  </si>
  <si>
    <t>สาธารณสุขอำเภอลานสกา ปฏิบัติราชการแทน</t>
  </si>
  <si>
    <t>โรงพยาบาลส่งเสริมสุขภาพตำบล........................................................  อำเภอลานสกา  จังหวัดนครศรีธรรมราช</t>
  </si>
  <si>
    <t>7.2 เงินกองทุน LTC</t>
  </si>
  <si>
    <t>ค่าวัสดุคอมพิวเตอร์</t>
  </si>
  <si>
    <t>ปี 65</t>
  </si>
  <si>
    <t>ช่วงเวลาจัดหา 
(ระบุไตรมาส)</t>
  </si>
  <si>
    <t xml:space="preserve"> (นายเอกษา  ลิ้มเวียงสิริวงศ์)</t>
  </si>
  <si>
    <t>นักวิชาการสาธารณสุขชำนาญการ</t>
  </si>
  <si>
    <t xml:space="preserve"> (นายสุมลรัตน์  ขนอม)</t>
  </si>
  <si>
    <t xml:space="preserve">เงินสำรองจ่ายให้ตั้งได้ไม่เกิน 10% ของประมาณการรายรับปี 2567 ตามข้อ 2 </t>
  </si>
  <si>
    <t>2. ประมาณการรายรับปี 2567</t>
  </si>
  <si>
    <t>ปี 66</t>
  </si>
  <si>
    <t>ลงชื่อ ................................................ผู้ตรวจสอบ</t>
  </si>
  <si>
    <t>(นางศิวพร  ธรรมนารักษ์)</t>
  </si>
  <si>
    <t>ตั้งประมาณ</t>
  </si>
  <si>
    <t>7.4 อื่นๆ (ระบุ...............)</t>
  </si>
  <si>
    <r>
      <t xml:space="preserve">2.1 </t>
    </r>
    <r>
      <rPr>
        <sz val="15"/>
        <rFont val="TH SarabunPSK"/>
        <family val="2"/>
      </rPr>
      <t>ค่าจ้างลูกจ้างนักเรียนทุน (ระบุตำแหน่ง)</t>
    </r>
  </si>
  <si>
    <t>2.2 ค่าจ้างพนักงานกระทรวงสาธารณสุข (ระบุตำแหน่ง)</t>
  </si>
  <si>
    <t>ประจำปีงบประมาณ 2568</t>
  </si>
  <si>
    <t>ปีงบประมาณ 2568</t>
  </si>
  <si>
    <t xml:space="preserve">1. เงินบำรุงคงเหลือสุทธิ (ณ วันที่ 30 กันยายน 2567)  </t>
  </si>
  <si>
    <t xml:space="preserve">   1.2 งบค่าเสื่อม  ปี 2567 และปีก่อนๆ คงเหลือ (ถ้ามี)</t>
  </si>
  <si>
    <t xml:space="preserve">   1.3 งบลงทุนปี 2567 และปีก่อนๆ คงเหลือ (ถ้ามี)</t>
  </si>
  <si>
    <t>2. ประมาณการรายรับ ปี 2568  (จากตาราง 2)</t>
  </si>
  <si>
    <t>3. ประมาณการรายจ่าย ปี 2568</t>
  </si>
  <si>
    <t>ประมาณการเงินบำรุงคงเหลือ ณ 30 กันยายน 2568</t>
  </si>
  <si>
    <t>ตารางที่ 1 รายรับเงินบำรุงย้อนหลัง 5 ปี (2563- 2567)</t>
  </si>
  <si>
    <t>ตารางที่ 2 ประมาณการรายรับปี 2568</t>
  </si>
  <si>
    <t>ปี 67</t>
  </si>
  <si>
    <t>รวมรับจริง 
ปี 65-67</t>
  </si>
  <si>
    <t>รายรับจริงเฉลี่ย 
ปี 65-67</t>
  </si>
  <si>
    <t>ประมาณการ
ปี 68</t>
  </si>
  <si>
    <t>ปี 68 ตั้งเท่ากับเฉลี่ยปี 65-67</t>
  </si>
  <si>
    <t>ปี 68 ตั้งเท่ากับยอดที่ได้รับจัดสรรจาก cup</t>
  </si>
  <si>
    <t>ปี 68 ตั้งเท่ากับยอดเงินที่ได้รับจริง</t>
  </si>
  <si>
    <t xml:space="preserve">  3.5 เงินอื่นๆ เช่น เงินโอนตามผลงาน (ค่ารักษาผู้ป่วย COVID-19/PP FS)</t>
  </si>
  <si>
    <t>ตารางที่ 3 แผนเงินบำรุงประเภทค่าใช้จ่ายดำเนินการปกติ ปี 2568</t>
  </si>
  <si>
    <t>ณ 30 กย. 67</t>
  </si>
  <si>
    <t>ปี 65-67</t>
  </si>
  <si>
    <t>ปี 2568</t>
  </si>
  <si>
    <t>ตารางที่ 4  แผนเงินบำรุงประเภทค่าใช้จ่ายดำเนินการตามแผนงาน/โครงการ ปี 2568</t>
  </si>
  <si>
    <t>ปี  2568</t>
  </si>
  <si>
    <t xml:space="preserve">1. โครงการที่ได้รับเงินโอนในปีงบประมาณ 2567 และยังไม่ได้ดำเนินการ  </t>
  </si>
  <si>
    <t>ให้นำมาตั้งเป็นโครงการในปีงบประมาณ 2568 ด้วย</t>
  </si>
  <si>
    <t xml:space="preserve">2. ขยายรายละเอียดมาจาก ตารางที่ 2 ข้อ 7.1 เงินกองทุน  </t>
  </si>
  <si>
    <t xml:space="preserve">ตารางที่ 5 แผนเงินบำรุงประเภทค่าใช้จ่ายลงทุน (Capital Cost) ปี 2568 </t>
  </si>
  <si>
    <t>ณ 30 กย.67</t>
  </si>
  <si>
    <t>ใช้จากงบค่าเสื่อมปี 2567 และปีก่อนๆ คงเหลือ (บาท)</t>
  </si>
  <si>
    <t>ใช้จากเงินบำรุงคงเหลือ (ณ 30 ก.ย.67 )</t>
  </si>
  <si>
    <t xml:space="preserve"> แผนการจัดซื้อวัสดุ ครุภัณฑ์  ที่ดิน และสิ่งก่อสร้าง  โดยใช้เงินบำรุงโรงพยาบาลส่งเสริมสุขภาพตำบล  ประจำปีงบประมาณ พ.ศ. 2568</t>
  </si>
  <si>
    <t>ประจำปีงบประมาณ พ.ศ. 2568</t>
  </si>
  <si>
    <t>แบบสรุปข้อมูลแสดงการเปลี่ยนแปลงแผนเงินบำรุงประจำปีงบประมาณ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</si>
</sst>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_-* #,##0.0000_-;\-* #,##0.0000_-;_-* &quot;-&quot;??_-;_-@_-"/>
  </numFmts>
  <fonts count="35" x14ac:knownFonts="1">
    <font>
      <sz val="10"/>
      <name val="Arial"/>
      <charset val="222"/>
    </font>
    <font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1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36"/>
      <name val="TH SarabunPSK"/>
      <family val="2"/>
    </font>
    <font>
      <b/>
      <sz val="24"/>
      <name val="TH SarabunPSK"/>
      <family val="2"/>
    </font>
    <font>
      <sz val="14"/>
      <name val="TH SarabunPSK"/>
      <family val="2"/>
    </font>
    <font>
      <sz val="20"/>
      <name val="TH SarabunPSK"/>
      <family val="2"/>
    </font>
    <font>
      <b/>
      <sz val="18"/>
      <name val="TH SarabunPSK"/>
      <family val="2"/>
    </font>
    <font>
      <sz val="2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u/>
      <sz val="16"/>
      <name val="TH SarabunPSK"/>
      <family val="2"/>
    </font>
    <font>
      <sz val="18"/>
      <name val="TH SarabunPSK"/>
      <family val="2"/>
    </font>
    <font>
      <sz val="16"/>
      <name val="Wingdings"/>
      <charset val="2"/>
    </font>
    <font>
      <b/>
      <sz val="10"/>
      <name val="TH SarabunPSK"/>
      <family val="2"/>
    </font>
    <font>
      <sz val="14"/>
      <name val="AngsanaUPC"/>
      <family val="1"/>
      <charset val="222"/>
    </font>
    <font>
      <sz val="16"/>
      <color indexed="8"/>
      <name val="TH SarabunPSK"/>
      <family val="2"/>
    </font>
    <font>
      <sz val="20"/>
      <color rgb="FF333333"/>
      <name val="TH SarabunPSK"/>
      <family val="2"/>
    </font>
    <font>
      <sz val="16"/>
      <color rgb="FFFF0000"/>
      <name val="TH SarabunPSK"/>
      <family val="2"/>
    </font>
    <font>
      <sz val="10"/>
      <color rgb="FF333333"/>
      <name val="TH SarabunPSK"/>
      <family val="2"/>
    </font>
    <font>
      <sz val="12"/>
      <color rgb="FFFF0000"/>
      <name val="TH SarabunPSK"/>
      <family val="2"/>
    </font>
    <font>
      <sz val="24"/>
      <color rgb="FFFF0000"/>
      <name val="TH SarabunPSK"/>
      <family val="2"/>
    </font>
    <font>
      <sz val="14"/>
      <color rgb="FFFF0000"/>
      <name val="TH SarabunPSK"/>
      <family val="2"/>
    </font>
    <font>
      <sz val="15"/>
      <color rgb="FFFF0000"/>
      <name val="TH SarabunPSK"/>
      <family val="2"/>
    </font>
    <font>
      <b/>
      <sz val="16"/>
      <color rgb="FFFF0000"/>
      <name val="TH SarabunPSK"/>
      <family val="2"/>
    </font>
    <font>
      <sz val="11"/>
      <color rgb="FFFF0000"/>
      <name val="TH SarabunPSK"/>
      <family val="2"/>
    </font>
    <font>
      <b/>
      <sz val="15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theme="1"/>
      </top>
      <bottom/>
      <diagonal/>
    </border>
    <border>
      <left style="thin">
        <color indexed="64"/>
      </left>
      <right/>
      <top/>
      <bottom style="hair">
        <color theme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23" fillId="0" borderId="0"/>
  </cellStyleXfs>
  <cellXfs count="305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11" fillId="0" borderId="0" xfId="0" applyFont="1"/>
    <xf numFmtId="0" fontId="6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12" fillId="0" borderId="0" xfId="0" applyFont="1"/>
    <xf numFmtId="0" fontId="8" fillId="0" borderId="1" xfId="0" applyFont="1" applyBorder="1"/>
    <xf numFmtId="0" fontId="26" fillId="0" borderId="0" xfId="0" applyFont="1"/>
    <xf numFmtId="0" fontId="27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43" fontId="8" fillId="2" borderId="2" xfId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vertical="top"/>
    </xf>
    <xf numFmtId="43" fontId="8" fillId="0" borderId="3" xfId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43" fontId="8" fillId="0" borderId="3" xfId="1" applyFont="1" applyFill="1" applyBorder="1" applyAlignment="1">
      <alignment vertical="center"/>
    </xf>
    <xf numFmtId="43" fontId="8" fillId="2" borderId="3" xfId="1" applyFont="1" applyFill="1" applyBorder="1" applyAlignment="1">
      <alignment vertical="center"/>
    </xf>
    <xf numFmtId="0" fontId="8" fillId="0" borderId="4" xfId="0" applyFont="1" applyBorder="1" applyAlignment="1">
      <alignment vertical="top"/>
    </xf>
    <xf numFmtId="43" fontId="8" fillId="2" borderId="4" xfId="1" applyFont="1" applyFill="1" applyBorder="1" applyAlignment="1">
      <alignment vertical="top"/>
    </xf>
    <xf numFmtId="0" fontId="8" fillId="0" borderId="3" xfId="0" applyFont="1" applyBorder="1" applyAlignment="1">
      <alignment horizontal="left" vertical="top"/>
    </xf>
    <xf numFmtId="0" fontId="28" fillId="0" borderId="3" xfId="0" applyFont="1" applyBorder="1" applyAlignment="1">
      <alignment vertical="top" wrapText="1"/>
    </xf>
    <xf numFmtId="0" fontId="8" fillId="0" borderId="4" xfId="0" applyFont="1" applyBorder="1" applyAlignment="1">
      <alignment horizontal="left" vertical="top"/>
    </xf>
    <xf numFmtId="43" fontId="8" fillId="2" borderId="4" xfId="1" applyFont="1" applyFill="1" applyBorder="1" applyAlignment="1">
      <alignment vertical="center"/>
    </xf>
    <xf numFmtId="43" fontId="8" fillId="2" borderId="3" xfId="1" applyFont="1" applyFill="1" applyBorder="1" applyAlignment="1">
      <alignment vertical="top"/>
    </xf>
    <xf numFmtId="0" fontId="8" fillId="0" borderId="3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center"/>
    </xf>
    <xf numFmtId="43" fontId="8" fillId="2" borderId="5" xfId="1" applyFont="1" applyFill="1" applyBorder="1" applyAlignment="1">
      <alignment vertical="top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29" fillId="0" borderId="0" xfId="0" applyFont="1"/>
    <xf numFmtId="0" fontId="8" fillId="0" borderId="1" xfId="0" applyFont="1" applyBorder="1" applyAlignment="1">
      <alignment horizontal="center"/>
    </xf>
    <xf numFmtId="43" fontId="8" fillId="0" borderId="3" xfId="1" applyFont="1" applyFill="1" applyBorder="1" applyAlignment="1">
      <alignment horizontal="center"/>
    </xf>
    <xf numFmtId="43" fontId="8" fillId="0" borderId="3" xfId="1" applyFont="1" applyBorder="1" applyAlignment="1">
      <alignment horizontal="center"/>
    </xf>
    <xf numFmtId="43" fontId="8" fillId="2" borderId="3" xfId="1" applyFont="1" applyFill="1" applyBorder="1" applyAlignment="1"/>
    <xf numFmtId="0" fontId="8" fillId="0" borderId="3" xfId="0" applyFont="1" applyBorder="1"/>
    <xf numFmtId="43" fontId="8" fillId="2" borderId="4" xfId="1" applyFont="1" applyFill="1" applyBorder="1" applyAlignment="1">
      <alignment horizontal="center"/>
    </xf>
    <xf numFmtId="43" fontId="8" fillId="0" borderId="4" xfId="1" applyFont="1" applyBorder="1" applyAlignment="1">
      <alignment horizontal="center"/>
    </xf>
    <xf numFmtId="43" fontId="8" fillId="2" borderId="4" xfId="1" applyFont="1" applyFill="1" applyBorder="1" applyAlignment="1"/>
    <xf numFmtId="0" fontId="8" fillId="0" borderId="5" xfId="0" applyFont="1" applyBorder="1"/>
    <xf numFmtId="0" fontId="26" fillId="0" borderId="3" xfId="0" applyFont="1" applyBorder="1" applyAlignment="1">
      <alignment horizontal="center"/>
    </xf>
    <xf numFmtId="43" fontId="8" fillId="2" borderId="3" xfId="1" applyFont="1" applyFill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8" fillId="0" borderId="4" xfId="0" applyFont="1" applyBorder="1"/>
    <xf numFmtId="0" fontId="26" fillId="0" borderId="6" xfId="0" applyFont="1" applyBorder="1" applyAlignment="1">
      <alignment horizontal="center"/>
    </xf>
    <xf numFmtId="43" fontId="8" fillId="2" borderId="6" xfId="1" applyFont="1" applyFill="1" applyBorder="1" applyAlignment="1">
      <alignment horizontal="center"/>
    </xf>
    <xf numFmtId="43" fontId="8" fillId="0" borderId="6" xfId="1" applyFont="1" applyBorder="1" applyAlignment="1">
      <alignment horizontal="center"/>
    </xf>
    <xf numFmtId="43" fontId="8" fillId="2" borderId="6" xfId="1" applyFont="1" applyFill="1" applyBorder="1" applyAlignment="1"/>
    <xf numFmtId="0" fontId="8" fillId="0" borderId="6" xfId="0" applyFont="1" applyBorder="1"/>
    <xf numFmtId="0" fontId="7" fillId="0" borderId="0" xfId="0" applyFont="1" applyAlignment="1">
      <alignment horizontal="left"/>
    </xf>
    <xf numFmtId="43" fontId="8" fillId="0" borderId="0" xfId="1" applyFont="1" applyFill="1" applyBorder="1" applyAlignment="1">
      <alignment horizontal="center"/>
    </xf>
    <xf numFmtId="43" fontId="8" fillId="0" borderId="0" xfId="1" applyFont="1" applyFill="1" applyBorder="1"/>
    <xf numFmtId="0" fontId="7" fillId="0" borderId="0" xfId="0" applyFont="1"/>
    <xf numFmtId="0" fontId="13" fillId="0" borderId="0" xfId="0" applyFont="1" applyAlignment="1">
      <alignment horizontal="left"/>
    </xf>
    <xf numFmtId="0" fontId="8" fillId="0" borderId="2" xfId="0" applyFont="1" applyBorder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15" fillId="0" borderId="3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188" fontId="8" fillId="3" borderId="3" xfId="1" applyNumberFormat="1" applyFont="1" applyFill="1" applyBorder="1" applyAlignment="1">
      <alignment vertical="top" wrapText="1"/>
    </xf>
    <xf numFmtId="43" fontId="15" fillId="3" borderId="3" xfId="1" applyFont="1" applyFill="1" applyBorder="1" applyAlignment="1">
      <alignment vertical="top" wrapText="1"/>
    </xf>
    <xf numFmtId="0" fontId="15" fillId="0" borderId="5" xfId="0" applyFont="1" applyBorder="1" applyAlignment="1">
      <alignment vertical="top" wrapText="1"/>
    </xf>
    <xf numFmtId="0" fontId="15" fillId="0" borderId="7" xfId="0" applyFont="1" applyBorder="1" applyAlignment="1">
      <alignment vertical="top" wrapText="1"/>
    </xf>
    <xf numFmtId="188" fontId="15" fillId="3" borderId="5" xfId="1" applyNumberFormat="1" applyFont="1" applyFill="1" applyBorder="1" applyAlignment="1">
      <alignment vertical="top" wrapText="1"/>
    </xf>
    <xf numFmtId="0" fontId="8" fillId="0" borderId="0" xfId="3" applyFont="1"/>
    <xf numFmtId="0" fontId="8" fillId="0" borderId="2" xfId="3" applyFont="1" applyBorder="1" applyAlignment="1">
      <alignment horizontal="center" vertical="top"/>
    </xf>
    <xf numFmtId="0" fontId="8" fillId="0" borderId="8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wrapText="1"/>
    </xf>
    <xf numFmtId="0" fontId="8" fillId="0" borderId="2" xfId="3" applyFont="1" applyBorder="1" applyAlignment="1">
      <alignment horizontal="center" vertical="top" wrapText="1"/>
    </xf>
    <xf numFmtId="0" fontId="7" fillId="0" borderId="0" xfId="3" applyFont="1"/>
    <xf numFmtId="0" fontId="8" fillId="0" borderId="7" xfId="3" applyFont="1" applyBorder="1" applyAlignment="1">
      <alignment horizontal="center" vertical="top"/>
    </xf>
    <xf numFmtId="0" fontId="8" fillId="0" borderId="10" xfId="3" applyFont="1" applyBorder="1" applyAlignment="1">
      <alignment horizontal="center" vertical="center"/>
    </xf>
    <xf numFmtId="0" fontId="8" fillId="0" borderId="7" xfId="3" applyFont="1" applyBorder="1" applyAlignment="1">
      <alignment horizontal="center"/>
    </xf>
    <xf numFmtId="0" fontId="8" fillId="0" borderId="11" xfId="3" applyFont="1" applyBorder="1" applyAlignment="1">
      <alignment horizontal="center"/>
    </xf>
    <xf numFmtId="0" fontId="8" fillId="0" borderId="7" xfId="3" applyFont="1" applyBorder="1" applyAlignment="1">
      <alignment horizontal="center" vertical="top" wrapText="1"/>
    </xf>
    <xf numFmtId="0" fontId="7" fillId="0" borderId="12" xfId="3" applyFont="1" applyBorder="1" applyAlignment="1">
      <alignment horizontal="center" vertical="top"/>
    </xf>
    <xf numFmtId="0" fontId="8" fillId="0" borderId="3" xfId="3" applyFont="1" applyBorder="1" applyAlignment="1">
      <alignment horizontal="left" vertical="center" wrapText="1"/>
    </xf>
    <xf numFmtId="43" fontId="8" fillId="0" borderId="3" xfId="2" applyFont="1" applyBorder="1" applyAlignment="1">
      <alignment horizontal="center"/>
    </xf>
    <xf numFmtId="0" fontId="7" fillId="0" borderId="3" xfId="3" applyFont="1" applyBorder="1" applyAlignment="1">
      <alignment horizontal="center" vertical="top" wrapText="1"/>
    </xf>
    <xf numFmtId="0" fontId="8" fillId="0" borderId="3" xfId="3" applyFont="1" applyBorder="1" applyAlignment="1">
      <alignment horizontal="left" vertical="top" wrapText="1"/>
    </xf>
    <xf numFmtId="0" fontId="8" fillId="0" borderId="12" xfId="3" applyFont="1" applyBorder="1" applyAlignment="1">
      <alignment horizontal="center" vertical="top"/>
    </xf>
    <xf numFmtId="0" fontId="8" fillId="0" borderId="3" xfId="3" applyFont="1" applyBorder="1" applyAlignment="1">
      <alignment vertical="top" wrapText="1"/>
    </xf>
    <xf numFmtId="43" fontId="8" fillId="0" borderId="3" xfId="2" applyFont="1" applyBorder="1"/>
    <xf numFmtId="0" fontId="8" fillId="0" borderId="3" xfId="3" applyFont="1" applyBorder="1"/>
    <xf numFmtId="0" fontId="7" fillId="0" borderId="3" xfId="3" applyFont="1" applyBorder="1" applyAlignment="1">
      <alignment horizontal="center" vertical="top"/>
    </xf>
    <xf numFmtId="0" fontId="7" fillId="0" borderId="12" xfId="3" applyFont="1" applyBorder="1" applyAlignment="1">
      <alignment wrapText="1"/>
    </xf>
    <xf numFmtId="0" fontId="7" fillId="0" borderId="3" xfId="3" applyFont="1" applyBorder="1"/>
    <xf numFmtId="0" fontId="8" fillId="0" borderId="3" xfId="3" applyFont="1" applyBorder="1" applyAlignment="1">
      <alignment horizontal="center" vertical="top"/>
    </xf>
    <xf numFmtId="0" fontId="8" fillId="0" borderId="12" xfId="3" applyFont="1" applyBorder="1" applyAlignment="1">
      <alignment wrapText="1"/>
    </xf>
    <xf numFmtId="0" fontId="7" fillId="0" borderId="3" xfId="3" applyFont="1" applyBorder="1" applyAlignment="1">
      <alignment wrapText="1"/>
    </xf>
    <xf numFmtId="0" fontId="8" fillId="0" borderId="3" xfId="3" applyFont="1" applyBorder="1" applyAlignment="1">
      <alignment wrapText="1"/>
    </xf>
    <xf numFmtId="43" fontId="8" fillId="0" borderId="3" xfId="2" applyFont="1" applyFill="1" applyBorder="1"/>
    <xf numFmtId="0" fontId="11" fillId="0" borderId="3" xfId="3" applyFont="1" applyBorder="1"/>
    <xf numFmtId="0" fontId="30" fillId="0" borderId="3" xfId="3" applyFont="1" applyBorder="1" applyAlignment="1">
      <alignment shrinkToFit="1"/>
    </xf>
    <xf numFmtId="0" fontId="8" fillId="0" borderId="13" xfId="3" applyFont="1" applyBorder="1" applyAlignment="1">
      <alignment wrapText="1"/>
    </xf>
    <xf numFmtId="0" fontId="7" fillId="0" borderId="13" xfId="3" applyFont="1" applyBorder="1" applyAlignment="1">
      <alignment wrapText="1"/>
    </xf>
    <xf numFmtId="43" fontId="8" fillId="0" borderId="4" xfId="2" applyFont="1" applyBorder="1"/>
    <xf numFmtId="0" fontId="8" fillId="0" borderId="6" xfId="3" applyFont="1" applyBorder="1"/>
    <xf numFmtId="43" fontId="7" fillId="2" borderId="1" xfId="2" applyFont="1" applyFill="1" applyBorder="1"/>
    <xf numFmtId="0" fontId="7" fillId="0" borderId="1" xfId="3" applyFont="1" applyBorder="1"/>
    <xf numFmtId="0" fontId="8" fillId="0" borderId="0" xfId="3" applyFont="1" applyAlignment="1">
      <alignment horizontal="center" vertical="top"/>
    </xf>
    <xf numFmtId="0" fontId="8" fillId="0" borderId="0" xfId="3" applyFont="1" applyAlignment="1">
      <alignment horizontal="left" vertical="top"/>
    </xf>
    <xf numFmtId="0" fontId="8" fillId="0" borderId="3" xfId="0" applyFont="1" applyBorder="1" applyAlignment="1">
      <alignment horizontal="center" vertical="top"/>
    </xf>
    <xf numFmtId="43" fontId="8" fillId="0" borderId="3" xfId="1" applyFont="1" applyBorder="1"/>
    <xf numFmtId="43" fontId="8" fillId="0" borderId="6" xfId="1" applyFont="1" applyBorder="1"/>
    <xf numFmtId="43" fontId="7" fillId="2" borderId="1" xfId="1" applyFont="1" applyFill="1" applyBorder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49" fontId="11" fillId="0" borderId="7" xfId="0" applyNumberFormat="1" applyFont="1" applyBorder="1" applyAlignment="1">
      <alignment horizontal="center" vertical="top" wrapText="1"/>
    </xf>
    <xf numFmtId="49" fontId="11" fillId="0" borderId="14" xfId="0" applyNumberFormat="1" applyFont="1" applyBorder="1" applyAlignment="1">
      <alignment horizontal="center" vertical="top"/>
    </xf>
    <xf numFmtId="49" fontId="11" fillId="0" borderId="7" xfId="0" applyNumberFormat="1" applyFont="1" applyBorder="1" applyAlignment="1">
      <alignment horizontal="center" vertical="top"/>
    </xf>
    <xf numFmtId="0" fontId="7" fillId="0" borderId="3" xfId="0" applyFont="1" applyBorder="1" applyAlignment="1">
      <alignment horizontal="center"/>
    </xf>
    <xf numFmtId="0" fontId="7" fillId="0" borderId="13" xfId="0" applyFont="1" applyBorder="1"/>
    <xf numFmtId="0" fontId="7" fillId="0" borderId="3" xfId="0" applyFont="1" applyBorder="1"/>
    <xf numFmtId="0" fontId="8" fillId="0" borderId="3" xfId="0" applyFont="1" applyBorder="1" applyAlignment="1">
      <alignment horizontal="center"/>
    </xf>
    <xf numFmtId="0" fontId="8" fillId="0" borderId="13" xfId="0" applyFont="1" applyBorder="1"/>
    <xf numFmtId="43" fontId="7" fillId="0" borderId="3" xfId="1" applyFont="1" applyBorder="1"/>
    <xf numFmtId="43" fontId="7" fillId="2" borderId="1" xfId="1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top"/>
    </xf>
    <xf numFmtId="43" fontId="8" fillId="0" borderId="1" xfId="2" applyFont="1" applyBorder="1"/>
    <xf numFmtId="43" fontId="8" fillId="4" borderId="16" xfId="0" applyNumberFormat="1" applyFont="1" applyFill="1" applyBorder="1"/>
    <xf numFmtId="43" fontId="8" fillId="0" borderId="16" xfId="0" applyNumberFormat="1" applyFont="1" applyBorder="1"/>
    <xf numFmtId="0" fontId="8" fillId="0" borderId="16" xfId="0" applyFont="1" applyBorder="1"/>
    <xf numFmtId="0" fontId="20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87" fontId="8" fillId="4" borderId="1" xfId="1" applyNumberFormat="1" applyFont="1" applyFill="1" applyBorder="1"/>
    <xf numFmtId="0" fontId="8" fillId="0" borderId="2" xfId="3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1" fillId="0" borderId="4" xfId="0" applyFont="1" applyBorder="1" applyAlignment="1">
      <alignment vertical="top" wrapText="1"/>
    </xf>
    <xf numFmtId="0" fontId="31" fillId="0" borderId="3" xfId="0" applyFont="1" applyBorder="1" applyAlignment="1">
      <alignment vertical="top" wrapText="1"/>
    </xf>
    <xf numFmtId="43" fontId="7" fillId="0" borderId="1" xfId="1" applyFont="1" applyFill="1" applyBorder="1"/>
    <xf numFmtId="0" fontId="8" fillId="0" borderId="0" xfId="4" applyFont="1"/>
    <xf numFmtId="0" fontId="7" fillId="0" borderId="0" xfId="4" applyFont="1" applyAlignment="1">
      <alignment horizontal="centerContinuous"/>
    </xf>
    <xf numFmtId="0" fontId="8" fillId="0" borderId="1" xfId="4" applyFont="1" applyBorder="1" applyAlignment="1">
      <alignment horizontal="centerContinuous"/>
    </xf>
    <xf numFmtId="0" fontId="8" fillId="0" borderId="2" xfId="4" applyFont="1" applyBorder="1" applyAlignment="1">
      <alignment horizontal="center"/>
    </xf>
    <xf numFmtId="0" fontId="8" fillId="0" borderId="5" xfId="4" applyFont="1" applyBorder="1" applyAlignment="1">
      <alignment horizontal="center"/>
    </xf>
    <xf numFmtId="0" fontId="8" fillId="0" borderId="7" xfId="4" applyFont="1" applyBorder="1" applyAlignment="1">
      <alignment horizontal="center"/>
    </xf>
    <xf numFmtId="0" fontId="8" fillId="0" borderId="5" xfId="4" applyFont="1" applyBorder="1" applyAlignment="1">
      <alignment horizontal="center" vertical="top" wrapText="1"/>
    </xf>
    <xf numFmtId="0" fontId="8" fillId="0" borderId="5" xfId="4" applyFont="1" applyBorder="1" applyAlignment="1">
      <alignment vertical="top" wrapText="1"/>
    </xf>
    <xf numFmtId="3" fontId="8" fillId="0" borderId="5" xfId="4" applyNumberFormat="1" applyFont="1" applyBorder="1" applyAlignment="1">
      <alignment vertical="top" wrapText="1"/>
    </xf>
    <xf numFmtId="188" fontId="8" fillId="0" borderId="5" xfId="1" applyNumberFormat="1" applyFont="1" applyBorder="1" applyAlignment="1">
      <alignment vertical="top" wrapText="1"/>
    </xf>
    <xf numFmtId="0" fontId="7" fillId="0" borderId="1" xfId="4" applyFont="1" applyBorder="1" applyAlignment="1">
      <alignment vertical="center" wrapText="1"/>
    </xf>
    <xf numFmtId="0" fontId="8" fillId="0" borderId="1" xfId="4" applyFont="1" applyBorder="1" applyAlignment="1">
      <alignment vertical="top" wrapText="1"/>
    </xf>
    <xf numFmtId="0" fontId="8" fillId="0" borderId="7" xfId="4" applyFont="1" applyBorder="1" applyAlignment="1">
      <alignment vertical="top" wrapText="1"/>
    </xf>
    <xf numFmtId="49" fontId="8" fillId="0" borderId="0" xfId="4" applyNumberFormat="1" applyFont="1"/>
    <xf numFmtId="49" fontId="7" fillId="0" borderId="0" xfId="4" applyNumberFormat="1" applyFont="1"/>
    <xf numFmtId="49" fontId="7" fillId="0" borderId="0" xfId="4" applyNumberFormat="1" applyFont="1" applyAlignment="1">
      <alignment horizontal="right"/>
    </xf>
    <xf numFmtId="49" fontId="24" fillId="0" borderId="0" xfId="4" applyNumberFormat="1" applyFont="1"/>
    <xf numFmtId="0" fontId="15" fillId="0" borderId="4" xfId="0" applyFont="1" applyBorder="1" applyAlignment="1">
      <alignment vertical="top" wrapText="1"/>
    </xf>
    <xf numFmtId="0" fontId="15" fillId="0" borderId="17" xfId="0" applyFont="1" applyBorder="1" applyAlignment="1">
      <alignment vertical="top" wrapText="1"/>
    </xf>
    <xf numFmtId="0" fontId="31" fillId="0" borderId="5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top" wrapText="1"/>
    </xf>
    <xf numFmtId="43" fontId="8" fillId="0" borderId="17" xfId="1" applyFont="1" applyBorder="1"/>
    <xf numFmtId="43" fontId="8" fillId="0" borderId="12" xfId="1" applyFont="1" applyBorder="1"/>
    <xf numFmtId="0" fontId="15" fillId="0" borderId="23" xfId="0" applyFont="1" applyBorder="1" applyAlignment="1">
      <alignment vertical="top" wrapText="1"/>
    </xf>
    <xf numFmtId="0" fontId="30" fillId="0" borderId="25" xfId="0" applyFont="1" applyBorder="1" applyAlignment="1">
      <alignment vertical="top" wrapText="1"/>
    </xf>
    <xf numFmtId="43" fontId="7" fillId="2" borderId="1" xfId="1" applyFont="1" applyFill="1" applyBorder="1" applyAlignment="1">
      <alignment vertical="top"/>
    </xf>
    <xf numFmtId="0" fontId="7" fillId="0" borderId="18" xfId="3" applyFont="1" applyBorder="1" applyAlignment="1">
      <alignment horizontal="center" vertical="top"/>
    </xf>
    <xf numFmtId="0" fontId="7" fillId="0" borderId="17" xfId="3" applyFont="1" applyBorder="1" applyAlignment="1">
      <alignment horizontal="left" vertical="center" wrapText="1"/>
    </xf>
    <xf numFmtId="0" fontId="7" fillId="0" borderId="17" xfId="3" applyFont="1" applyBorder="1" applyAlignment="1">
      <alignment horizontal="center"/>
    </xf>
    <xf numFmtId="0" fontId="7" fillId="0" borderId="17" xfId="3" applyFont="1" applyBorder="1" applyAlignment="1">
      <alignment horizontal="center" vertical="top" wrapText="1"/>
    </xf>
    <xf numFmtId="0" fontId="26" fillId="0" borderId="19" xfId="3" applyFont="1" applyBorder="1" applyAlignment="1">
      <alignment horizontal="center" vertical="top"/>
    </xf>
    <xf numFmtId="0" fontId="26" fillId="0" borderId="19" xfId="3" applyFont="1" applyBorder="1" applyAlignment="1">
      <alignment horizontal="center" vertical="top" wrapText="1"/>
    </xf>
    <xf numFmtId="0" fontId="32" fillId="0" borderId="0" xfId="3" applyFont="1"/>
    <xf numFmtId="0" fontId="30" fillId="0" borderId="5" xfId="0" applyFont="1" applyBorder="1" applyAlignment="1">
      <alignment vertical="top" wrapText="1"/>
    </xf>
    <xf numFmtId="0" fontId="26" fillId="0" borderId="19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center" vertical="top" wrapText="1"/>
    </xf>
    <xf numFmtId="0" fontId="26" fillId="0" borderId="3" xfId="0" applyFont="1" applyBorder="1" applyAlignment="1">
      <alignment horizontal="center" vertical="center" wrapText="1"/>
    </xf>
    <xf numFmtId="0" fontId="26" fillId="0" borderId="19" xfId="3" applyFont="1" applyBorder="1" applyAlignment="1">
      <alignment horizontal="left" vertical="center" wrapText="1"/>
    </xf>
    <xf numFmtId="0" fontId="26" fillId="0" borderId="18" xfId="3" applyFont="1" applyBorder="1" applyAlignment="1">
      <alignment horizontal="center" vertical="top"/>
    </xf>
    <xf numFmtId="0" fontId="26" fillId="0" borderId="17" xfId="3" applyFont="1" applyBorder="1" applyAlignment="1">
      <alignment horizontal="left" vertical="center" wrapText="1"/>
    </xf>
    <xf numFmtId="0" fontId="26" fillId="0" borderId="17" xfId="3" applyFont="1" applyBorder="1" applyAlignment="1">
      <alignment horizontal="center"/>
    </xf>
    <xf numFmtId="0" fontId="26" fillId="0" borderId="17" xfId="3" applyFont="1" applyBorder="1" applyAlignment="1">
      <alignment horizontal="center" vertical="top" wrapText="1"/>
    </xf>
    <xf numFmtId="0" fontId="26" fillId="0" borderId="19" xfId="0" applyFont="1" applyBorder="1" applyAlignment="1">
      <alignment horizontal="left" vertical="top" wrapText="1"/>
    </xf>
    <xf numFmtId="0" fontId="28" fillId="0" borderId="3" xfId="0" applyFont="1" applyBorder="1" applyAlignment="1">
      <alignment vertical="center"/>
    </xf>
    <xf numFmtId="0" fontId="33" fillId="0" borderId="4" xfId="0" applyFont="1" applyBorder="1" applyAlignment="1">
      <alignment vertical="top" wrapText="1"/>
    </xf>
    <xf numFmtId="0" fontId="28" fillId="0" borderId="4" xfId="0" applyFont="1" applyBorder="1" applyAlignment="1">
      <alignment vertical="center"/>
    </xf>
    <xf numFmtId="0" fontId="28" fillId="0" borderId="5" xfId="0" applyFont="1" applyBorder="1" applyAlignment="1">
      <alignment vertical="center"/>
    </xf>
    <xf numFmtId="0" fontId="28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/>
    <xf numFmtId="0" fontId="8" fillId="0" borderId="22" xfId="0" applyFont="1" applyBorder="1"/>
    <xf numFmtId="43" fontId="8" fillId="5" borderId="1" xfId="2" applyFont="1" applyFill="1" applyBorder="1"/>
    <xf numFmtId="0" fontId="8" fillId="0" borderId="12" xfId="3" applyFont="1" applyBorder="1" applyAlignment="1">
      <alignment vertical="top" wrapText="1"/>
    </xf>
    <xf numFmtId="49" fontId="8" fillId="0" borderId="3" xfId="3" applyNumberFormat="1" applyFont="1" applyBorder="1" applyAlignment="1">
      <alignment vertical="top" wrapText="1"/>
    </xf>
    <xf numFmtId="188" fontId="15" fillId="3" borderId="3" xfId="1" applyNumberFormat="1" applyFont="1" applyFill="1" applyBorder="1" applyAlignment="1">
      <alignment vertical="top"/>
    </xf>
    <xf numFmtId="43" fontId="15" fillId="3" borderId="3" xfId="1" applyFont="1" applyFill="1" applyBorder="1" applyAlignment="1">
      <alignment vertical="top"/>
    </xf>
    <xf numFmtId="188" fontId="15" fillId="3" borderId="24" xfId="1" applyNumberFormat="1" applyFont="1" applyFill="1" applyBorder="1" applyAlignment="1">
      <alignment vertical="top"/>
    </xf>
    <xf numFmtId="43" fontId="15" fillId="3" borderId="24" xfId="1" applyFont="1" applyFill="1" applyBorder="1" applyAlignment="1">
      <alignment vertical="top"/>
    </xf>
    <xf numFmtId="188" fontId="15" fillId="3" borderId="4" xfId="1" applyNumberFormat="1" applyFont="1" applyFill="1" applyBorder="1" applyAlignment="1">
      <alignment vertical="top"/>
    </xf>
    <xf numFmtId="43" fontId="15" fillId="3" borderId="4" xfId="1" applyFont="1" applyFill="1" applyBorder="1" applyAlignment="1">
      <alignment vertical="top"/>
    </xf>
    <xf numFmtId="0" fontId="15" fillId="0" borderId="5" xfId="0" applyFont="1" applyBorder="1" applyAlignment="1">
      <alignment vertical="top"/>
    </xf>
    <xf numFmtId="188" fontId="15" fillId="3" borderId="5" xfId="1" applyNumberFormat="1" applyFont="1" applyFill="1" applyBorder="1" applyAlignment="1">
      <alignment vertical="top"/>
    </xf>
    <xf numFmtId="43" fontId="15" fillId="3" borderId="5" xfId="1" applyFont="1" applyFill="1" applyBorder="1" applyAlignment="1">
      <alignment vertical="top"/>
    </xf>
    <xf numFmtId="0" fontId="15" fillId="0" borderId="3" xfId="0" applyFont="1" applyBorder="1" applyAlignment="1">
      <alignment vertical="top"/>
    </xf>
    <xf numFmtId="0" fontId="15" fillId="0" borderId="4" xfId="0" applyFont="1" applyBorder="1" applyAlignment="1">
      <alignment vertical="top"/>
    </xf>
    <xf numFmtId="0" fontId="15" fillId="0" borderId="24" xfId="0" applyFont="1" applyBorder="1" applyAlignment="1">
      <alignment vertical="top"/>
    </xf>
    <xf numFmtId="0" fontId="15" fillId="0" borderId="17" xfId="0" applyFont="1" applyBorder="1" applyAlignment="1">
      <alignment vertical="top"/>
    </xf>
    <xf numFmtId="188" fontId="15" fillId="3" borderId="17" xfId="1" applyNumberFormat="1" applyFont="1" applyFill="1" applyBorder="1" applyAlignment="1">
      <alignment vertical="top"/>
    </xf>
    <xf numFmtId="43" fontId="15" fillId="3" borderId="17" xfId="1" applyFont="1" applyFill="1" applyBorder="1" applyAlignment="1">
      <alignment vertical="top"/>
    </xf>
    <xf numFmtId="43" fontId="26" fillId="3" borderId="19" xfId="1" applyFont="1" applyFill="1" applyBorder="1" applyAlignment="1">
      <alignment vertical="top" wrapText="1"/>
    </xf>
    <xf numFmtId="188" fontId="31" fillId="3" borderId="5" xfId="1" applyNumberFormat="1" applyFont="1" applyFill="1" applyBorder="1" applyAlignment="1">
      <alignment vertical="top"/>
    </xf>
    <xf numFmtId="0" fontId="26" fillId="3" borderId="19" xfId="3" applyFont="1" applyFill="1" applyBorder="1" applyAlignment="1">
      <alignment horizontal="center"/>
    </xf>
    <xf numFmtId="2" fontId="26" fillId="3" borderId="19" xfId="3" applyNumberFormat="1" applyFont="1" applyFill="1" applyBorder="1" applyAlignment="1">
      <alignment horizontal="center"/>
    </xf>
    <xf numFmtId="2" fontId="26" fillId="3" borderId="19" xfId="3" applyNumberFormat="1" applyFont="1" applyFill="1" applyBorder="1" applyAlignment="1">
      <alignment horizontal="center" vertical="top" wrapText="1"/>
    </xf>
    <xf numFmtId="2" fontId="26" fillId="7" borderId="19" xfId="3" applyNumberFormat="1" applyFont="1" applyFill="1" applyBorder="1" applyAlignment="1">
      <alignment horizontal="center"/>
    </xf>
    <xf numFmtId="2" fontId="26" fillId="7" borderId="19" xfId="3" applyNumberFormat="1" applyFont="1" applyFill="1" applyBorder="1" applyAlignment="1">
      <alignment horizontal="center" vertical="top" wrapText="1"/>
    </xf>
    <xf numFmtId="43" fontId="26" fillId="0" borderId="3" xfId="0" applyNumberFormat="1" applyFont="1" applyBorder="1" applyAlignment="1">
      <alignment horizontal="center" vertical="top" wrapText="1"/>
    </xf>
    <xf numFmtId="189" fontId="31" fillId="3" borderId="5" xfId="1" applyNumberFormat="1" applyFont="1" applyFill="1" applyBorder="1" applyAlignment="1">
      <alignment vertical="top"/>
    </xf>
    <xf numFmtId="0" fontId="34" fillId="0" borderId="1" xfId="0" applyFont="1" applyBorder="1" applyAlignment="1">
      <alignment horizontal="center"/>
    </xf>
    <xf numFmtId="43" fontId="34" fillId="3" borderId="1" xfId="1" applyFont="1" applyFill="1" applyBorder="1" applyAlignment="1">
      <alignment horizontal="center" vertical="top"/>
    </xf>
    <xf numFmtId="0" fontId="34" fillId="0" borderId="1" xfId="0" applyFont="1" applyBorder="1"/>
    <xf numFmtId="188" fontId="34" fillId="3" borderId="1" xfId="1" applyNumberFormat="1" applyFont="1" applyFill="1" applyBorder="1" applyAlignment="1">
      <alignment vertical="top"/>
    </xf>
    <xf numFmtId="0" fontId="8" fillId="0" borderId="15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left" vertical="top" wrapText="1"/>
    </xf>
    <xf numFmtId="0" fontId="30" fillId="0" borderId="5" xfId="0" applyFont="1" applyBorder="1" applyAlignment="1">
      <alignment horizontal="left" vertical="top" wrapText="1"/>
    </xf>
    <xf numFmtId="0" fontId="30" fillId="0" borderId="17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30" fillId="0" borderId="29" xfId="0" applyFont="1" applyBorder="1" applyAlignment="1">
      <alignment horizontal="left" vertical="top" wrapText="1"/>
    </xf>
    <xf numFmtId="0" fontId="30" fillId="0" borderId="15" xfId="0" applyFont="1" applyBorder="1" applyAlignment="1">
      <alignment horizontal="left" vertical="top" wrapText="1"/>
    </xf>
    <xf numFmtId="0" fontId="30" fillId="0" borderId="30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center" vertical="top" wrapText="1"/>
    </xf>
    <xf numFmtId="0" fontId="8" fillId="0" borderId="2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20" xfId="3" applyFont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8" fillId="0" borderId="20" xfId="3" applyFont="1" applyBorder="1" applyAlignment="1">
      <alignment horizontal="center" vertical="center"/>
    </xf>
    <xf numFmtId="0" fontId="8" fillId="0" borderId="21" xfId="3" applyFont="1" applyBorder="1" applyAlignment="1">
      <alignment horizontal="center" vertical="center"/>
    </xf>
    <xf numFmtId="0" fontId="8" fillId="0" borderId="22" xfId="3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13" fillId="0" borderId="14" xfId="3" applyFont="1" applyBorder="1" applyAlignment="1">
      <alignment horizontal="left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0" fontId="11" fillId="0" borderId="2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17" fillId="0" borderId="5" xfId="0" applyFont="1" applyBorder="1" applyAlignment="1">
      <alignment horizontal="center"/>
    </xf>
    <xf numFmtId="0" fontId="7" fillId="6" borderId="20" xfId="0" applyFont="1" applyFill="1" applyBorder="1" applyAlignment="1">
      <alignment horizontal="left"/>
    </xf>
    <xf numFmtId="0" fontId="7" fillId="6" borderId="22" xfId="0" applyFont="1" applyFill="1" applyBorder="1" applyAlignment="1">
      <alignment horizontal="left"/>
    </xf>
    <xf numFmtId="0" fontId="7" fillId="5" borderId="20" xfId="0" applyFont="1" applyFill="1" applyBorder="1" applyAlignment="1">
      <alignment horizontal="center"/>
    </xf>
    <xf numFmtId="0" fontId="7" fillId="5" borderId="21" xfId="0" applyFont="1" applyFill="1" applyBorder="1" applyAlignment="1">
      <alignment horizontal="center"/>
    </xf>
    <xf numFmtId="0" fontId="7" fillId="5" borderId="22" xfId="0" applyFont="1" applyFill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top" wrapText="1"/>
    </xf>
    <xf numFmtId="0" fontId="7" fillId="0" borderId="0" xfId="4" applyFont="1" applyAlignment="1">
      <alignment horizontal="center"/>
    </xf>
    <xf numFmtId="0" fontId="8" fillId="0" borderId="2" xfId="4" applyFont="1" applyBorder="1" applyAlignment="1">
      <alignment horizontal="center" wrapText="1"/>
    </xf>
    <xf numFmtId="0" fontId="8" fillId="0" borderId="5" xfId="4" applyFont="1" applyBorder="1" applyAlignment="1">
      <alignment horizontal="center"/>
    </xf>
    <xf numFmtId="0" fontId="8" fillId="0" borderId="7" xfId="4" applyFont="1" applyBorder="1" applyAlignment="1">
      <alignment horizontal="center"/>
    </xf>
    <xf numFmtId="0" fontId="8" fillId="0" borderId="20" xfId="4" applyFont="1" applyBorder="1" applyAlignment="1">
      <alignment horizontal="center"/>
    </xf>
    <xf numFmtId="0" fontId="8" fillId="0" borderId="21" xfId="4" applyFont="1" applyBorder="1" applyAlignment="1">
      <alignment horizontal="center"/>
    </xf>
    <xf numFmtId="0" fontId="8" fillId="0" borderId="22" xfId="4" applyFont="1" applyBorder="1" applyAlignment="1">
      <alignment horizontal="center"/>
    </xf>
    <xf numFmtId="0" fontId="7" fillId="0" borderId="1" xfId="4" applyFont="1" applyBorder="1" applyAlignment="1">
      <alignment horizontal="center" vertical="center" wrapText="1"/>
    </xf>
  </cellXfs>
  <cellStyles count="5">
    <cellStyle name="Comma 2" xfId="2" xr:uid="{00000000-0005-0000-0000-000001000000}"/>
    <cellStyle name="Normal 2" xfId="3" xr:uid="{00000000-0005-0000-0000-000003000000}"/>
    <cellStyle name="จุลภาค" xfId="1" builtinId="3"/>
    <cellStyle name="ปกติ" xfId="0" builtinId="0"/>
    <cellStyle name="ปกติ_ฟอร์มโอนเปลี่ยนแปลง(1)" xfId="4" xr:uid="{00000000-0005-0000-0000-000004000000}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137583</xdr:colOff>
      <xdr:row>0</xdr:row>
      <xdr:rowOff>148168</xdr:rowOff>
    </xdr:from>
    <xdr:to>
      <xdr:col>9</xdr:col>
      <xdr:colOff>465667</xdr:colOff>
      <xdr:row>49</xdr:row>
      <xdr:rowOff>105834</xdr:rowOff>
    </xdr:to>
    <xdr:sp macro="" textlink="">
      <xdr:nvSpPr>
        <xdr:cNvPr id="7169" name="Text Box 1">
          <a:extLs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 txBox="1">
          <a:spLocks noChangeArrowheads="1"/>
        </xdr:cNvSpPr>
      </xdr:nvSpPr>
      <xdr:spPr bwMode="auto">
        <a:xfrm>
          <a:off x="137583" y="148168"/>
          <a:ext cx="5852584" cy="9292166"/>
        </a:xfrm>
        <a:prstGeom prst="rect">
          <a:avLst/>
        </a:prstGeom>
        <a:solidFill>
          <a:schemeClr val="bg1"/>
        </a:solidFill>
        <a:ln w="25400">
          <a:solidFill>
            <a:schemeClr val="tx2"/>
          </a:solidFill>
          <a:miter lim="800000"/>
          <a:headEnd/>
          <a:tailEnd/>
        </a:ln>
      </xdr:spPr>
      <xdr:txBody>
        <a:bodyPr vertOverflow="clip" wrap="square" lIns="36576" tIns="64008" rIns="0" bIns="0" anchor="ctr" upright="1"/>
        <a:lstStyle/>
        <a:p>
          <a:pPr algn="ctr" rtl="1">
            <a:lnSpc>
              <a:spcPts val="3000"/>
            </a:lnSpc>
            <a:defRPr sz="1000"/>
          </a:pPr>
          <a:r>
            <a:rPr lang="th-TH" sz="2400" b="1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คำอธิบาย</a:t>
          </a:r>
        </a:p>
        <a:p>
          <a:pPr algn="l" rtl="1">
            <a:lnSpc>
              <a:spcPts val="2800"/>
            </a:lnSpc>
            <a:defRPr sz="1000"/>
          </a:pP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1. แบบฟอร์มแผนเงินบำรุง ไม่ต้องบันทึกข้อมูลใน </a:t>
          </a:r>
          <a:r>
            <a:rPr lang="en-US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cell </a:t>
          </a: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ที่เป็นสีเหลือง   เนื่องจากได้มีการตั้งสูตรไว้ให้แล้ว</a:t>
          </a:r>
        </a:p>
        <a:p>
          <a:pPr algn="l" rtl="1">
            <a:lnSpc>
              <a:spcPts val="2800"/>
            </a:lnSpc>
            <a:defRPr sz="1000"/>
          </a:pP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2. ไม่มีการป้องกัน </a:t>
          </a:r>
          <a:r>
            <a:rPr lang="en-US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Sheet </a:t>
          </a: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งาน และไม่มีการป้องกัน </a:t>
          </a:r>
          <a:r>
            <a:rPr lang="en-US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cell </a:t>
          </a: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ไว้  ดังนั้น จึงขอให้ใช้</a:t>
          </a:r>
          <a:br>
            <a:rPr lang="en-US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</a:b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ความระมัดระวังในการบันทึกข้อมูล</a:t>
          </a:r>
        </a:p>
        <a:p>
          <a:pPr algn="l" rtl="1">
            <a:lnSpc>
              <a:spcPts val="2800"/>
            </a:lnSpc>
            <a:defRPr sz="1000"/>
          </a:pP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3. สามารถเพิ่มบรรทัดได้ตามต้องการ แต่ต้องระวังการรวมข้อมูลต้องให้ครบทุก </a:t>
          </a:r>
          <a:r>
            <a:rPr lang="en-US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cell </a:t>
          </a:r>
          <a:endParaRPr lang="th-TH" sz="22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lnSpc>
              <a:spcPts val="2700"/>
            </a:lnSpc>
            <a:defRPr sz="1000"/>
          </a:pP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4. ในการจัดทำแผนเงินบำรุง</a:t>
          </a:r>
          <a:r>
            <a:rPr lang="th-TH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ใน</a:t>
          </a: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ปีงบประมาณ 25</a:t>
          </a:r>
          <a:r>
            <a:rPr lang="en-US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68</a:t>
          </a:r>
          <a:r>
            <a:rPr lang="en-US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นี้  จะใช้เงินคงเหลือ ณ วันที่</a:t>
          </a:r>
          <a:r>
            <a:rPr lang="th-TH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30</a:t>
          </a:r>
          <a:r>
            <a:rPr lang="th-TH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กันยายน 256</a:t>
          </a:r>
          <a:r>
            <a:rPr lang="en-US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7</a:t>
          </a:r>
          <a:r>
            <a:rPr lang="th-TH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ซึ่งประกอบด้วยเงินคงเหลือในบัญชีเงินฝาก </a:t>
          </a:r>
          <a:r>
            <a:rPr lang="th-TH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และ เงินสดในมือเป็นข้อมูลเงินคงเหลือ </a:t>
          </a:r>
        </a:p>
        <a:p>
          <a:pPr algn="l" rtl="1">
            <a:lnSpc>
              <a:spcPts val="2800"/>
            </a:lnSpc>
            <a:defRPr sz="1000"/>
          </a:pPr>
          <a:r>
            <a:rPr lang="th-TH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5</a:t>
          </a:r>
          <a:r>
            <a:rPr lang="en-US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. </a:t>
          </a: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เมื่อจัดทำแผนเงินบำรุงเรียบร้อยแล้วให้ส่งสำนักงานสาธารณสุขอำเภอลานสกา</a:t>
          </a:r>
          <a:r>
            <a:rPr lang="th-TH" sz="2200" b="1" i="0" strike="noStrik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ภายในวันที่ 3</a:t>
          </a:r>
          <a:r>
            <a:rPr lang="en-US" sz="2200" b="1" i="0" strike="noStrik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 </a:t>
          </a:r>
          <a:r>
            <a:rPr lang="th-TH" sz="2200" b="1" i="0" strike="noStrik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ตุลาคม</a:t>
          </a:r>
          <a:r>
            <a:rPr lang="en-US" sz="2200" b="1" i="0" strike="noStrik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25</a:t>
          </a:r>
          <a:r>
            <a:rPr lang="th-TH" sz="2200" b="1" i="0" strike="noStrik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6</a:t>
          </a:r>
          <a:r>
            <a:rPr lang="en-US" sz="2200" b="1" i="0" strike="noStrik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7</a:t>
          </a:r>
          <a:r>
            <a:rPr lang="th-TH" sz="2200" b="1" i="0" strike="noStrik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</a:p>
        <a:p>
          <a:pPr algn="l" rtl="1">
            <a:lnSpc>
              <a:spcPts val="2800"/>
            </a:lnSpc>
            <a:defRPr sz="1000"/>
          </a:pP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6. รายการสิ่งก่อสร้าง ให้แนบแบบแปลน รายการประมาณราคาค่าก่อสร้าง (ปร.4) และสรุปการประมาณราคาค่าก่อสร้าง (ปร.5) เพื่อประกอบการพิจารณา</a:t>
          </a:r>
          <a:r>
            <a:rPr lang="en-US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</a:t>
          </a:r>
          <a:endParaRPr lang="th-TH" sz="22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lnSpc>
              <a:spcPts val="2800"/>
            </a:lnSpc>
            <a:defRPr sz="1000"/>
          </a:pPr>
          <a:r>
            <a:rPr lang="th-TH" sz="2200" b="0" i="0" strike="noStrike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7.</a:t>
          </a:r>
          <a:r>
            <a:rPr lang="th-TH" sz="2200" b="0" i="0" strike="noStrike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2200" b="0" i="0" strike="noStrike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การจัดทำแผนเงินบำรุงของ รพ.สต. ควรมีงบประมาณคงเหลือเพื่อสำรองไว้เป็นค่าสาธารณูปโภคและค่าจ้างลูกจ้างอย่างน้อย</a:t>
          </a:r>
          <a:r>
            <a:rPr lang="th-TH" sz="2200" b="0" i="0" strike="noStrike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2200" b="0" i="0" strike="noStrike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2</a:t>
          </a:r>
          <a:r>
            <a:rPr lang="th-TH" sz="2200" b="0" i="0" strike="noStrike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เดือน</a:t>
          </a:r>
          <a:endParaRPr lang="en-US" sz="2200" b="0" i="0" strike="noStrike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lnSpc>
              <a:spcPts val="2800"/>
            </a:lnSpc>
            <a:defRPr sz="1000"/>
          </a:pPr>
          <a:r>
            <a:rPr lang="en-US" sz="2200" b="0" i="0" strike="noStrike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8.</a:t>
          </a:r>
          <a:r>
            <a:rPr lang="th-TH" sz="2200" b="0" i="0" strike="noStrike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การขอปรับแผนเงินบำรุงของ</a:t>
          </a:r>
          <a:r>
            <a:rPr lang="th-TH" sz="2200" b="0" i="0" strike="noStrike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รพ.สต. ระหว่างปี ขอให้ดำเนินการเพียง 2 ครั้ง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0</xdr:row>
      <xdr:rowOff>123826</xdr:rowOff>
    </xdr:from>
    <xdr:to>
      <xdr:col>7</xdr:col>
      <xdr:colOff>304800</xdr:colOff>
      <xdr:row>7</xdr:row>
      <xdr:rowOff>23460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23826"/>
          <a:ext cx="1847850" cy="17220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238125</xdr:colOff>
      <xdr:row>37</xdr:row>
      <xdr:rowOff>47625</xdr:rowOff>
    </xdr:from>
    <xdr:to>
      <xdr:col>16</xdr:col>
      <xdr:colOff>438150</xdr:colOff>
      <xdr:row>47</xdr:row>
      <xdr:rowOff>247650</xdr:rowOff>
    </xdr:to>
    <xdr:sp macro="" textlink="">
      <xdr:nvSpPr>
        <xdr:cNvPr id="2" name="คำบรรยายภาพแบบลูกศรซ้า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7591425" y="12592050"/>
          <a:ext cx="4467225" cy="3248025"/>
        </a:xfrm>
        <a:prstGeom prst="leftArrowCallout">
          <a:avLst>
            <a:gd name="adj1" fmla="val 25000"/>
            <a:gd name="adj2" fmla="val 25000"/>
            <a:gd name="adj3" fmla="val 25000"/>
            <a:gd name="adj4" fmla="val 7755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th-TH" sz="40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40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ค่าวัสดุ </a:t>
          </a:r>
        </a:p>
        <a:p>
          <a:pPr algn="ctr"/>
          <a:r>
            <a:rPr lang="th-TH" sz="40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จำนวนเงินต้องตรงกับแผนจัดซื้อจัดจ้าง</a:t>
          </a:r>
        </a:p>
      </xdr:txBody>
    </xdr:sp>
    <xdr:clientData/>
  </xdr:twoCellAnchor>
  <xdr:twoCellAnchor>
    <xdr:from>
      <xdr:col>9</xdr:col>
      <xdr:colOff>247650</xdr:colOff>
      <xdr:row>7</xdr:row>
      <xdr:rowOff>285750</xdr:rowOff>
    </xdr:from>
    <xdr:to>
      <xdr:col>16</xdr:col>
      <xdr:colOff>447675</xdr:colOff>
      <xdr:row>18</xdr:row>
      <xdr:rowOff>180975</xdr:rowOff>
    </xdr:to>
    <xdr:sp macro="" textlink="">
      <xdr:nvSpPr>
        <xdr:cNvPr id="3" name="คำบรรยายภาพแบบลูกศรซ้าย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7600950" y="2771775"/>
          <a:ext cx="4467225" cy="3248025"/>
        </a:xfrm>
        <a:prstGeom prst="leftArrowCallout">
          <a:avLst>
            <a:gd name="adj1" fmla="val 25000"/>
            <a:gd name="adj2" fmla="val 25000"/>
            <a:gd name="adj3" fmla="val 25000"/>
            <a:gd name="adj4" fmla="val 7755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th-TH" sz="40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40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ค่าวัสดุ </a:t>
          </a:r>
        </a:p>
        <a:p>
          <a:pPr algn="ctr"/>
          <a:r>
            <a:rPr lang="th-TH" sz="40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จำนวนเงินต้องตรงกับแผนจัดซื้อจัดจ้าง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4</xdr:row>
      <xdr:rowOff>47626</xdr:rowOff>
    </xdr:from>
    <xdr:to>
      <xdr:col>12</xdr:col>
      <xdr:colOff>352425</xdr:colOff>
      <xdr:row>13</xdr:row>
      <xdr:rowOff>123826</xdr:rowOff>
    </xdr:to>
    <xdr:sp macro="" textlink="">
      <xdr:nvSpPr>
        <xdr:cNvPr id="3" name="คำบรรยายภาพแบบลูกศรซ้าย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867525" y="1400176"/>
          <a:ext cx="4467225" cy="2819400"/>
        </a:xfrm>
        <a:prstGeom prst="leftArrowCallout">
          <a:avLst>
            <a:gd name="adj1" fmla="val 25000"/>
            <a:gd name="adj2" fmla="val 25000"/>
            <a:gd name="adj3" fmla="val 25000"/>
            <a:gd name="adj4" fmla="val 8118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th-TH" sz="40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ครุภัณฑ์ </a:t>
          </a:r>
        </a:p>
        <a:p>
          <a:pPr algn="ctr"/>
          <a:r>
            <a:rPr lang="th-TH" sz="40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ที่ดินและสิ่งก่อสร้าง</a:t>
          </a:r>
        </a:p>
        <a:p>
          <a:pPr algn="ctr"/>
          <a:r>
            <a:rPr lang="th-TH" sz="40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จำนวนเงินต้องตรงกับแผนจัดซื้อจัดจ้าง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14</xdr:row>
      <xdr:rowOff>238125</xdr:rowOff>
    </xdr:from>
    <xdr:to>
      <xdr:col>7</xdr:col>
      <xdr:colOff>304800</xdr:colOff>
      <xdr:row>19</xdr:row>
      <xdr:rowOff>79376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3048000" y="4460875"/>
          <a:ext cx="3956050" cy="13493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th-TH" sz="1600">
              <a:ln>
                <a:noFill/>
              </a:ln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ลงชื่อ...........................................................ผู้ขออนุมัติ</a:t>
          </a:r>
        </a:p>
        <a:p>
          <a:pPr algn="ctr"/>
          <a:r>
            <a:rPr lang="th-TH" sz="1600">
              <a:ln>
                <a:noFill/>
              </a:ln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(...........................................................)</a:t>
          </a:r>
        </a:p>
        <a:p>
          <a:pPr algn="ctr"/>
          <a:r>
            <a:rPr lang="th-TH" sz="1600">
              <a:ln>
                <a:noFill/>
              </a:ln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ผู้อำนวยการโรงพยาบาลส่งเสริมสุขภาพตำบล.................................</a:t>
          </a:r>
        </a:p>
        <a:p>
          <a:pPr algn="ctr"/>
          <a:endParaRPr lang="th-TH" sz="1600">
            <a:ln>
              <a:noFill/>
            </a:ln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600">
              <a:solidFill>
                <a:sysClr val="windowText" lastClr="000000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ลงชื่อ...........................................................ผู้เห็นชอบ</a:t>
          </a:r>
          <a:endParaRPr lang="th-TH" sz="1600">
            <a:solidFill>
              <a:sysClr val="windowText" lastClr="000000"/>
            </a:solidFill>
            <a:effectLst/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600">
              <a:solidFill>
                <a:sysClr val="windowText" lastClr="000000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(...........................................................)</a:t>
          </a:r>
        </a:p>
        <a:p>
          <a:pPr algn="ctr"/>
          <a:r>
            <a:rPr lang="th-TH" sz="1600">
              <a:solidFill>
                <a:sysClr val="windowText" lastClr="000000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เจ้าหน้าที่การเงินของ สสอ.</a:t>
          </a:r>
          <a:endParaRPr lang="th-TH" sz="1600">
            <a:solidFill>
              <a:sysClr val="windowText" lastClr="000000"/>
            </a:solidFill>
            <a:effectLst/>
            <a:latin typeface="TH SarabunPSK" pitchFamily="34" charset="-34"/>
            <a:cs typeface="TH SarabunPSK" pitchFamily="34" charset="-34"/>
          </a:endParaRPr>
        </a:p>
        <a:p>
          <a:pPr algn="ctr"/>
          <a:endParaRPr lang="th-TH" sz="1600">
            <a:ln>
              <a:noFill/>
            </a:ln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600">
              <a:solidFill>
                <a:sysClr val="windowText" lastClr="000000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ลงชื่อ...........................................................ผู้อนุมัติ</a:t>
          </a:r>
          <a:endParaRPr lang="th-TH" sz="1600">
            <a:solidFill>
              <a:sysClr val="windowText" lastClr="000000"/>
            </a:solidFill>
            <a:effectLst/>
            <a:latin typeface="TH SarabunPSK" pitchFamily="34" charset="-34"/>
            <a:cs typeface="TH SarabunPSK" pitchFamily="34" charset="-34"/>
          </a:endParaRPr>
        </a:p>
        <a:p>
          <a:pPr algn="ctr"/>
          <a:endParaRPr lang="th-TH" sz="1500">
            <a:ln>
              <a:noFill/>
            </a:ln>
            <a:latin typeface="Browallia New" pitchFamily="34" charset="-34"/>
            <a:cs typeface="Browallia New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view="pageBreakPreview" topLeftCell="A28" zoomScale="90" zoomScaleNormal="100" zoomScaleSheetLayoutView="90" workbookViewId="0">
      <selection activeCell="L44" sqref="L44"/>
    </sheetView>
  </sheetViews>
  <sheetFormatPr defaultColWidth="9.1796875" defaultRowHeight="13" x14ac:dyDescent="0.3"/>
  <cols>
    <col min="1" max="9" width="9.1796875" style="1"/>
    <col min="10" max="10" width="9.1796875" style="1" customWidth="1"/>
    <col min="11" max="16384" width="9.1796875" style="1"/>
  </cols>
  <sheetData/>
  <phoneticPr fontId="2" type="noConversion"/>
  <pageMargins left="0.35433070866141736" right="0.35433070866141736" top="0.42" bottom="0.38" header="0.17" footer="0.1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6"/>
  <sheetViews>
    <sheetView view="pageBreakPreview" zoomScaleNormal="100" zoomScaleSheetLayoutView="100" workbookViewId="0">
      <selection activeCell="C7" sqref="C7"/>
    </sheetView>
  </sheetViews>
  <sheetFormatPr defaultColWidth="9.1796875" defaultRowHeight="20.5" x14ac:dyDescent="0.45"/>
  <cols>
    <col min="1" max="1" width="12.81640625" style="3" customWidth="1"/>
    <col min="2" max="2" width="30.453125" style="3" customWidth="1"/>
    <col min="3" max="3" width="36.7265625" style="3" customWidth="1"/>
    <col min="4" max="5" width="21.26953125" style="3" customWidth="1"/>
    <col min="6" max="6" width="16.81640625" style="3" customWidth="1"/>
    <col min="7" max="16384" width="9.1796875" style="3"/>
  </cols>
  <sheetData>
    <row r="1" spans="1:6" s="134" customFormat="1" ht="23" x14ac:dyDescent="0.5">
      <c r="A1" s="233" t="s">
        <v>71</v>
      </c>
      <c r="B1" s="233"/>
      <c r="C1" s="233"/>
      <c r="D1" s="233"/>
      <c r="E1" s="233"/>
      <c r="F1" s="233"/>
    </row>
    <row r="2" spans="1:6" s="134" customFormat="1" ht="23" x14ac:dyDescent="0.5">
      <c r="A2" s="233" t="s">
        <v>309</v>
      </c>
      <c r="B2" s="233"/>
      <c r="C2" s="233"/>
      <c r="D2" s="233"/>
      <c r="E2" s="233"/>
      <c r="F2" s="233"/>
    </row>
    <row r="3" spans="1:6" s="134" customFormat="1" ht="23" x14ac:dyDescent="0.5">
      <c r="A3" s="233" t="s">
        <v>72</v>
      </c>
      <c r="B3" s="233"/>
      <c r="C3" s="233"/>
      <c r="D3" s="233"/>
      <c r="E3" s="233"/>
      <c r="F3" s="233"/>
    </row>
    <row r="4" spans="1:6" ht="23" x14ac:dyDescent="0.5">
      <c r="A4" s="32" t="s">
        <v>85</v>
      </c>
      <c r="B4" s="2"/>
      <c r="C4" s="2"/>
      <c r="D4" s="2"/>
      <c r="E4" s="2"/>
      <c r="F4" s="2"/>
    </row>
    <row r="5" spans="1:6" ht="32.25" customHeight="1" x14ac:dyDescent="0.45">
      <c r="A5" s="135" t="s">
        <v>31</v>
      </c>
      <c r="B5" s="135" t="s">
        <v>244</v>
      </c>
      <c r="C5" s="135" t="s">
        <v>243</v>
      </c>
      <c r="D5" s="135" t="s">
        <v>245</v>
      </c>
      <c r="E5" s="135" t="s">
        <v>246</v>
      </c>
      <c r="F5" s="135" t="s">
        <v>2</v>
      </c>
    </row>
    <row r="6" spans="1:6" x14ac:dyDescent="0.45">
      <c r="A6" s="8"/>
      <c r="B6" s="8"/>
      <c r="C6" s="8"/>
      <c r="D6" s="8"/>
      <c r="E6" s="8"/>
      <c r="F6" s="8"/>
    </row>
    <row r="7" spans="1:6" x14ac:dyDescent="0.45">
      <c r="A7" s="8"/>
      <c r="B7" s="8"/>
      <c r="C7" s="8"/>
      <c r="D7" s="8"/>
      <c r="E7" s="8"/>
      <c r="F7" s="8"/>
    </row>
    <row r="8" spans="1:6" x14ac:dyDescent="0.45">
      <c r="A8" s="8"/>
      <c r="B8" s="8"/>
      <c r="C8" s="8"/>
      <c r="D8" s="8"/>
      <c r="E8" s="8"/>
      <c r="F8" s="8"/>
    </row>
    <row r="9" spans="1:6" x14ac:dyDescent="0.45">
      <c r="A9" s="8"/>
      <c r="B9" s="8"/>
      <c r="C9" s="8"/>
      <c r="D9" s="8"/>
      <c r="E9" s="8"/>
      <c r="F9" s="8"/>
    </row>
    <row r="10" spans="1:6" x14ac:dyDescent="0.45">
      <c r="A10" s="8"/>
      <c r="B10" s="8"/>
      <c r="C10" s="8"/>
      <c r="D10" s="8"/>
      <c r="E10" s="8"/>
      <c r="F10" s="8"/>
    </row>
    <row r="11" spans="1:6" x14ac:dyDescent="0.45">
      <c r="A11" s="8"/>
      <c r="B11" s="8"/>
      <c r="C11" s="8"/>
      <c r="D11" s="8"/>
      <c r="E11" s="8"/>
      <c r="F11" s="8"/>
    </row>
    <row r="12" spans="1:6" x14ac:dyDescent="0.45">
      <c r="A12" s="8"/>
      <c r="B12" s="8"/>
      <c r="C12" s="8"/>
      <c r="D12" s="8"/>
      <c r="E12" s="8"/>
      <c r="F12" s="8"/>
    </row>
    <row r="13" spans="1:6" x14ac:dyDescent="0.45">
      <c r="A13" s="8"/>
      <c r="B13" s="8"/>
      <c r="C13" s="8"/>
      <c r="D13" s="8"/>
      <c r="E13" s="8"/>
      <c r="F13" s="8"/>
    </row>
    <row r="14" spans="1:6" x14ac:dyDescent="0.45">
      <c r="A14" s="8"/>
      <c r="B14" s="8"/>
      <c r="C14" s="8"/>
      <c r="D14" s="8"/>
      <c r="E14" s="8"/>
      <c r="F14" s="8"/>
    </row>
    <row r="15" spans="1:6" x14ac:dyDescent="0.45">
      <c r="A15" s="8"/>
      <c r="B15" s="136" t="s">
        <v>79</v>
      </c>
      <c r="C15" s="136"/>
      <c r="D15" s="137">
        <f>SUM(D6:D14)</f>
        <v>0</v>
      </c>
      <c r="E15" s="137">
        <f>SUM(E6:E14)</f>
        <v>0</v>
      </c>
      <c r="F15" s="8"/>
    </row>
    <row r="16" spans="1:6" x14ac:dyDescent="0.45">
      <c r="A16" s="3" t="s">
        <v>84</v>
      </c>
    </row>
  </sheetData>
  <mergeCells count="3">
    <mergeCell ref="A1:F1"/>
    <mergeCell ref="A2:F2"/>
    <mergeCell ref="A3:F3"/>
  </mergeCells>
  <pageMargins left="0.7" right="0.1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2"/>
  <sheetViews>
    <sheetView tabSelected="1" view="pageBreakPreview" zoomScale="60" zoomScaleNormal="100" workbookViewId="0">
      <selection activeCell="E4" sqref="E4"/>
    </sheetView>
  </sheetViews>
  <sheetFormatPr defaultRowHeight="12.5" x14ac:dyDescent="0.25"/>
  <cols>
    <col min="1" max="1" width="6.453125" customWidth="1"/>
    <col min="2" max="2" width="29.453125" customWidth="1"/>
    <col min="4" max="4" width="10.453125" customWidth="1"/>
    <col min="5" max="5" width="6.453125" customWidth="1"/>
    <col min="6" max="6" width="29.453125" customWidth="1"/>
    <col min="8" max="8" width="10.453125" customWidth="1"/>
    <col min="9" max="9" width="23.81640625" customWidth="1"/>
  </cols>
  <sheetData>
    <row r="1" spans="1:9" ht="20.5" x14ac:dyDescent="0.45">
      <c r="A1" s="297" t="s">
        <v>310</v>
      </c>
      <c r="B1" s="297"/>
      <c r="C1" s="297"/>
      <c r="D1" s="297"/>
      <c r="E1" s="297"/>
      <c r="F1" s="297"/>
      <c r="G1" s="297"/>
      <c r="H1" s="297"/>
      <c r="I1" s="297"/>
    </row>
    <row r="2" spans="1:9" ht="20.5" x14ac:dyDescent="0.45">
      <c r="A2" s="144" t="s">
        <v>93</v>
      </c>
      <c r="B2" s="145"/>
      <c r="C2" s="145"/>
      <c r="D2" s="145"/>
      <c r="E2" s="144"/>
      <c r="F2" s="145"/>
      <c r="G2" s="145"/>
      <c r="H2" s="145"/>
      <c r="I2" s="145"/>
    </row>
    <row r="3" spans="1:9" ht="24" customHeight="1" x14ac:dyDescent="0.45">
      <c r="A3" s="298" t="s">
        <v>94</v>
      </c>
      <c r="B3" s="301" t="s">
        <v>95</v>
      </c>
      <c r="C3" s="302"/>
      <c r="D3" s="303"/>
      <c r="E3" s="146"/>
      <c r="F3" s="301" t="s">
        <v>96</v>
      </c>
      <c r="G3" s="302"/>
      <c r="H3" s="303"/>
      <c r="I3" s="147"/>
    </row>
    <row r="4" spans="1:9" ht="20.5" x14ac:dyDescent="0.45">
      <c r="A4" s="299"/>
      <c r="B4" s="148" t="s">
        <v>97</v>
      </c>
      <c r="C4" s="148" t="s">
        <v>98</v>
      </c>
      <c r="D4" s="148" t="s">
        <v>66</v>
      </c>
      <c r="E4" s="148" t="s">
        <v>31</v>
      </c>
      <c r="F4" s="148" t="s">
        <v>97</v>
      </c>
      <c r="G4" s="148" t="s">
        <v>98</v>
      </c>
      <c r="H4" s="148" t="s">
        <v>66</v>
      </c>
      <c r="I4" s="148" t="s">
        <v>99</v>
      </c>
    </row>
    <row r="5" spans="1:9" ht="20.5" x14ac:dyDescent="0.45">
      <c r="A5" s="300"/>
      <c r="B5" s="149"/>
      <c r="C5" s="149"/>
      <c r="D5" s="149"/>
      <c r="E5" s="149" t="s">
        <v>32</v>
      </c>
      <c r="F5" s="149"/>
      <c r="G5" s="149"/>
      <c r="H5" s="149"/>
      <c r="I5" s="149"/>
    </row>
    <row r="6" spans="1:9" ht="20.5" x14ac:dyDescent="0.25">
      <c r="A6" s="150"/>
      <c r="B6" s="151"/>
      <c r="C6" s="150"/>
      <c r="D6" s="152"/>
      <c r="E6" s="151"/>
      <c r="F6" s="151"/>
      <c r="G6" s="150"/>
      <c r="H6" s="153"/>
      <c r="I6" s="151"/>
    </row>
    <row r="7" spans="1:9" ht="20.5" x14ac:dyDescent="0.25">
      <c r="A7" s="150"/>
      <c r="B7" s="151"/>
      <c r="C7" s="150"/>
      <c r="D7" s="152"/>
      <c r="E7" s="151"/>
      <c r="F7" s="151"/>
      <c r="G7" s="150"/>
      <c r="H7" s="153"/>
      <c r="I7" s="151"/>
    </row>
    <row r="8" spans="1:9" ht="20.5" x14ac:dyDescent="0.25">
      <c r="A8" s="150"/>
      <c r="B8" s="151"/>
      <c r="C8" s="150"/>
      <c r="D8" s="152"/>
      <c r="E8" s="151"/>
      <c r="F8" s="151"/>
      <c r="G8" s="150"/>
      <c r="H8" s="153"/>
      <c r="I8" s="151"/>
    </row>
    <row r="9" spans="1:9" ht="20.5" x14ac:dyDescent="0.25">
      <c r="A9" s="150"/>
      <c r="B9" s="151"/>
      <c r="C9" s="150"/>
      <c r="D9" s="152"/>
      <c r="E9" s="151"/>
      <c r="F9" s="151"/>
      <c r="G9" s="150"/>
      <c r="H9" s="153"/>
      <c r="I9" s="151"/>
    </row>
    <row r="10" spans="1:9" ht="20.5" x14ac:dyDescent="0.25">
      <c r="A10" s="150"/>
      <c r="B10" s="151"/>
      <c r="C10" s="150"/>
      <c r="D10" s="152"/>
      <c r="E10" s="151"/>
      <c r="F10" s="151"/>
      <c r="G10" s="150"/>
      <c r="H10" s="153"/>
      <c r="I10" s="151"/>
    </row>
    <row r="11" spans="1:9" ht="20.5" x14ac:dyDescent="0.25">
      <c r="A11" s="304" t="s">
        <v>40</v>
      </c>
      <c r="B11" s="304"/>
      <c r="C11" s="304"/>
      <c r="D11" s="154"/>
      <c r="E11" s="154"/>
      <c r="F11" s="304" t="s">
        <v>40</v>
      </c>
      <c r="G11" s="304"/>
      <c r="H11" s="155"/>
      <c r="I11" s="156"/>
    </row>
    <row r="12" spans="1:9" ht="20.5" x14ac:dyDescent="0.45">
      <c r="A12" s="157"/>
      <c r="B12" s="158"/>
      <c r="C12" s="157"/>
      <c r="D12" s="157"/>
      <c r="E12" s="157"/>
      <c r="F12" s="157"/>
      <c r="G12" s="157"/>
      <c r="H12" s="157"/>
      <c r="I12" s="159"/>
    </row>
    <row r="13" spans="1:9" ht="20.5" x14ac:dyDescent="0.45">
      <c r="A13" s="157"/>
      <c r="B13" s="157"/>
      <c r="C13" s="157"/>
      <c r="D13" s="157"/>
      <c r="E13" s="157"/>
      <c r="F13" s="160"/>
      <c r="G13" s="157"/>
      <c r="H13" s="157"/>
      <c r="I13" s="157"/>
    </row>
    <row r="14" spans="1:9" ht="20.5" x14ac:dyDescent="0.45">
      <c r="A14" s="144"/>
      <c r="B14" s="144"/>
      <c r="C14" s="144"/>
      <c r="D14" s="144"/>
      <c r="E14" s="144"/>
      <c r="F14" s="144"/>
      <c r="G14" s="144"/>
      <c r="H14" s="144"/>
      <c r="I14" s="159"/>
    </row>
    <row r="15" spans="1:9" ht="20.5" x14ac:dyDescent="0.45">
      <c r="A15" s="144"/>
      <c r="B15" s="144"/>
      <c r="C15" s="144"/>
      <c r="D15" s="144"/>
      <c r="E15" s="144"/>
      <c r="F15" s="144"/>
      <c r="G15" s="144"/>
      <c r="H15" s="144"/>
      <c r="I15" s="144"/>
    </row>
    <row r="16" spans="1:9" ht="20.5" x14ac:dyDescent="0.45">
      <c r="A16" s="144"/>
      <c r="B16" s="144"/>
      <c r="C16" s="144"/>
      <c r="D16" s="144"/>
      <c r="E16" s="144"/>
      <c r="F16" s="144"/>
      <c r="G16" s="144"/>
      <c r="H16" s="144"/>
      <c r="I16" s="144"/>
    </row>
    <row r="17" spans="1:9" ht="20.5" x14ac:dyDescent="0.45">
      <c r="A17" s="144"/>
      <c r="B17" s="144"/>
      <c r="C17" s="144"/>
      <c r="D17" s="144"/>
      <c r="E17" s="144"/>
      <c r="F17" s="144"/>
      <c r="G17" s="144"/>
      <c r="H17" s="144"/>
      <c r="I17" s="144"/>
    </row>
    <row r="18" spans="1:9" ht="20.5" x14ac:dyDescent="0.45">
      <c r="A18" s="144"/>
      <c r="B18" s="144"/>
      <c r="C18" s="144"/>
      <c r="D18" s="144"/>
      <c r="E18" s="144"/>
      <c r="F18" s="144"/>
      <c r="G18" s="144"/>
      <c r="H18" s="144"/>
      <c r="I18" s="144"/>
    </row>
    <row r="19" spans="1:9" ht="20.5" x14ac:dyDescent="0.45">
      <c r="A19" s="144"/>
      <c r="B19" s="144"/>
      <c r="C19" s="144"/>
      <c r="D19" s="144"/>
      <c r="E19" s="144"/>
      <c r="F19" s="144"/>
      <c r="G19" s="144"/>
      <c r="H19" s="144"/>
      <c r="I19" s="144"/>
    </row>
    <row r="20" spans="1:9" ht="20.5" x14ac:dyDescent="0.45">
      <c r="A20" s="144"/>
      <c r="B20" s="144"/>
      <c r="C20" s="144"/>
      <c r="D20" s="144"/>
      <c r="E20" s="144"/>
      <c r="F20" s="144"/>
      <c r="G20" s="144"/>
      <c r="H20" s="144"/>
      <c r="I20" s="144"/>
    </row>
    <row r="21" spans="1:9" ht="20.5" x14ac:dyDescent="0.45">
      <c r="A21" s="144"/>
      <c r="B21" s="144"/>
      <c r="C21" s="144"/>
      <c r="D21" s="144"/>
      <c r="E21" s="144"/>
      <c r="F21" s="144"/>
      <c r="G21" s="144"/>
      <c r="H21" s="144"/>
      <c r="I21" s="144"/>
    </row>
    <row r="22" spans="1:9" ht="20.5" x14ac:dyDescent="0.45">
      <c r="A22" s="144"/>
      <c r="B22" s="144"/>
      <c r="C22" s="144"/>
      <c r="D22" s="144"/>
      <c r="E22" s="144"/>
      <c r="F22" s="144"/>
      <c r="G22" s="144"/>
      <c r="H22" s="144"/>
      <c r="I22" s="144"/>
    </row>
  </sheetData>
  <mergeCells count="6">
    <mergeCell ref="A1:I1"/>
    <mergeCell ref="A3:A5"/>
    <mergeCell ref="B3:D3"/>
    <mergeCell ref="F3:H3"/>
    <mergeCell ref="A11:C11"/>
    <mergeCell ref="F11:G11"/>
  </mergeCells>
  <pageMargins left="0.70866141732283472" right="0.11811023622047245" top="0.57999999999999996" bottom="0.23622047244094491" header="0.11811023622047245" footer="0.11811023622047245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8:J25"/>
  <sheetViews>
    <sheetView view="pageBreakPreview" topLeftCell="A12" zoomScaleNormal="100" zoomScaleSheetLayoutView="100" workbookViewId="0">
      <selection activeCell="H14" sqref="H14"/>
    </sheetView>
  </sheetViews>
  <sheetFormatPr defaultColWidth="9.1796875" defaultRowHeight="20.5" x14ac:dyDescent="0.45"/>
  <cols>
    <col min="1" max="1" width="9.26953125" style="3" customWidth="1"/>
    <col min="2" max="2" width="9.1796875" style="3"/>
    <col min="3" max="3" width="4.26953125" style="3" customWidth="1"/>
    <col min="4" max="4" width="4.54296875" style="3" customWidth="1"/>
    <col min="5" max="8" width="9.1796875" style="3"/>
    <col min="9" max="9" width="16" style="3" customWidth="1"/>
    <col min="10" max="10" width="12" style="3" customWidth="1"/>
    <col min="11" max="16384" width="9.1796875" style="3"/>
  </cols>
  <sheetData>
    <row r="8" spans="1:10" x14ac:dyDescent="0.45">
      <c r="A8" s="231"/>
      <c r="B8" s="231"/>
      <c r="C8" s="231"/>
      <c r="D8" s="231"/>
      <c r="E8" s="231"/>
      <c r="F8" s="231"/>
      <c r="G8" s="231"/>
      <c r="H8" s="231"/>
      <c r="I8" s="231"/>
      <c r="J8" s="231"/>
    </row>
    <row r="9" spans="1:10" ht="45.5" x14ac:dyDescent="0.95">
      <c r="A9" s="232" t="s">
        <v>28</v>
      </c>
      <c r="B9" s="232"/>
      <c r="C9" s="232"/>
      <c r="D9" s="232"/>
      <c r="E9" s="232"/>
      <c r="F9" s="232"/>
      <c r="G9" s="232"/>
      <c r="H9" s="232"/>
      <c r="I9" s="232"/>
      <c r="J9" s="232"/>
    </row>
    <row r="10" spans="1:10" ht="49" customHeight="1" x14ac:dyDescent="0.65">
      <c r="A10" s="230" t="s">
        <v>214</v>
      </c>
      <c r="B10" s="230"/>
      <c r="C10" s="230"/>
      <c r="D10" s="230"/>
      <c r="E10" s="230"/>
      <c r="F10" s="230"/>
      <c r="G10" s="230"/>
      <c r="H10" s="230"/>
      <c r="I10" s="230"/>
      <c r="J10" s="230"/>
    </row>
    <row r="11" spans="1:10" ht="49" customHeight="1" x14ac:dyDescent="0.65">
      <c r="A11" s="230" t="s">
        <v>257</v>
      </c>
      <c r="B11" s="230"/>
      <c r="C11" s="230"/>
      <c r="D11" s="230"/>
      <c r="E11" s="230"/>
      <c r="F11" s="230"/>
      <c r="G11" s="230"/>
      <c r="H11" s="230"/>
      <c r="I11" s="230"/>
      <c r="J11" s="230"/>
    </row>
    <row r="12" spans="1:10" ht="49" customHeight="1" x14ac:dyDescent="0.65">
      <c r="A12" s="230" t="s">
        <v>277</v>
      </c>
      <c r="B12" s="230"/>
      <c r="C12" s="230"/>
      <c r="D12" s="230"/>
      <c r="E12" s="230"/>
      <c r="F12" s="230"/>
      <c r="G12" s="230"/>
      <c r="H12" s="230"/>
      <c r="I12" s="230"/>
      <c r="J12" s="230"/>
    </row>
    <row r="14" spans="1:10" s="4" customFormat="1" ht="18" x14ac:dyDescent="0.4"/>
    <row r="15" spans="1:10" x14ac:dyDescent="0.45">
      <c r="B15" s="1"/>
    </row>
    <row r="16" spans="1:10" x14ac:dyDescent="0.45">
      <c r="B16" s="5"/>
    </row>
    <row r="17" spans="1:10" ht="25.5" x14ac:dyDescent="0.55000000000000004">
      <c r="B17" s="6" t="s">
        <v>60</v>
      </c>
      <c r="C17" s="7"/>
      <c r="D17" s="7"/>
      <c r="E17" s="7"/>
    </row>
    <row r="18" spans="1:10" x14ac:dyDescent="0.45">
      <c r="B18" s="5"/>
    </row>
    <row r="19" spans="1:10" x14ac:dyDescent="0.45">
      <c r="A19" s="8"/>
      <c r="B19" s="228" t="s">
        <v>251</v>
      </c>
      <c r="C19" s="229"/>
      <c r="D19" s="229"/>
      <c r="E19" s="229"/>
      <c r="F19" s="229"/>
      <c r="G19" s="229"/>
      <c r="H19" s="229"/>
      <c r="I19" s="229"/>
      <c r="J19" s="229"/>
    </row>
    <row r="20" spans="1:10" x14ac:dyDescent="0.45">
      <c r="B20" s="110"/>
      <c r="C20" s="9"/>
      <c r="D20" s="9"/>
      <c r="E20" s="9"/>
      <c r="F20" s="9"/>
      <c r="G20" s="9"/>
      <c r="H20" s="9"/>
      <c r="I20" s="9"/>
    </row>
    <row r="21" spans="1:10" x14ac:dyDescent="0.45">
      <c r="A21" s="8"/>
      <c r="B21" s="228" t="s">
        <v>250</v>
      </c>
      <c r="C21" s="229"/>
      <c r="D21" s="229"/>
      <c r="E21" s="229"/>
      <c r="F21" s="229"/>
      <c r="G21" s="229"/>
      <c r="H21" s="229"/>
      <c r="I21" s="229"/>
      <c r="J21" s="229"/>
    </row>
    <row r="22" spans="1:10" x14ac:dyDescent="0.45">
      <c r="B22" s="110"/>
      <c r="C22" s="9"/>
      <c r="D22" s="9"/>
      <c r="F22" s="9"/>
      <c r="G22" s="9"/>
      <c r="H22" s="9"/>
      <c r="I22" s="9"/>
    </row>
    <row r="23" spans="1:10" x14ac:dyDescent="0.45">
      <c r="A23" s="139"/>
      <c r="B23" s="228" t="s">
        <v>249</v>
      </c>
      <c r="C23" s="229"/>
      <c r="D23" s="229"/>
      <c r="E23" s="229"/>
      <c r="F23" s="229"/>
      <c r="G23" s="229"/>
      <c r="H23" s="229"/>
      <c r="I23" s="229"/>
      <c r="J23" s="229"/>
    </row>
    <row r="24" spans="1:10" x14ac:dyDescent="0.45">
      <c r="B24" s="5"/>
    </row>
    <row r="25" spans="1:10" x14ac:dyDescent="0.45">
      <c r="B25" s="10"/>
    </row>
  </sheetData>
  <mergeCells count="8">
    <mergeCell ref="B19:J19"/>
    <mergeCell ref="B21:J21"/>
    <mergeCell ref="B23:J23"/>
    <mergeCell ref="A12:J12"/>
    <mergeCell ref="A8:J8"/>
    <mergeCell ref="A9:J9"/>
    <mergeCell ref="A10:J10"/>
    <mergeCell ref="A11:J11"/>
  </mergeCells>
  <phoneticPr fontId="2" type="noConversion"/>
  <printOptions horizontalCentered="1"/>
  <pageMargins left="0.74803149606299213" right="0.35433070866141736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5"/>
  <sheetViews>
    <sheetView topLeftCell="A20" zoomScaleNormal="100" zoomScaleSheetLayoutView="100" workbookViewId="0">
      <selection activeCell="B5" sqref="B5"/>
    </sheetView>
  </sheetViews>
  <sheetFormatPr defaultColWidth="9.1796875" defaultRowHeight="33.75" customHeight="1" x14ac:dyDescent="0.45"/>
  <cols>
    <col min="1" max="1" width="55.81640625" style="3" customWidth="1"/>
    <col min="2" max="2" width="14.54296875" style="3" customWidth="1"/>
    <col min="3" max="3" width="31.54296875" style="3" customWidth="1"/>
    <col min="4" max="4" width="23" style="3" customWidth="1"/>
    <col min="5" max="5" width="9.26953125" style="3" customWidth="1"/>
    <col min="6" max="16384" width="9.1796875" style="3"/>
  </cols>
  <sheetData>
    <row r="1" spans="1:3" ht="23" x14ac:dyDescent="0.5">
      <c r="A1" s="233" t="s">
        <v>258</v>
      </c>
      <c r="B1" s="233"/>
      <c r="C1" s="233"/>
    </row>
    <row r="2" spans="1:3" ht="21.75" customHeight="1" x14ac:dyDescent="0.5">
      <c r="A2" s="233" t="s">
        <v>278</v>
      </c>
      <c r="B2" s="233"/>
      <c r="C2" s="233"/>
    </row>
    <row r="3" spans="1:3" ht="20.5" x14ac:dyDescent="0.45">
      <c r="A3" s="234" t="s">
        <v>1</v>
      </c>
      <c r="B3" s="11" t="s">
        <v>86</v>
      </c>
      <c r="C3" s="237" t="s">
        <v>2</v>
      </c>
    </row>
    <row r="4" spans="1:3" ht="20.5" x14ac:dyDescent="0.45">
      <c r="A4" s="235"/>
      <c r="B4" s="140" t="s">
        <v>35</v>
      </c>
      <c r="C4" s="238"/>
    </row>
    <row r="5" spans="1:3" s="14" customFormat="1" ht="24" customHeight="1" x14ac:dyDescent="0.25">
      <c r="A5" s="12" t="s">
        <v>279</v>
      </c>
      <c r="B5" s="13">
        <f>SUM(B6:B9)</f>
        <v>0</v>
      </c>
      <c r="C5" s="239" t="s">
        <v>123</v>
      </c>
    </row>
    <row r="6" spans="1:3" s="14" customFormat="1" ht="20.5" x14ac:dyDescent="0.25">
      <c r="A6" s="15" t="s">
        <v>53</v>
      </c>
      <c r="B6" s="16"/>
      <c r="C6" s="240"/>
    </row>
    <row r="7" spans="1:3" s="14" customFormat="1" ht="20.5" x14ac:dyDescent="0.25">
      <c r="A7" s="17" t="s">
        <v>280</v>
      </c>
      <c r="B7" s="16"/>
      <c r="C7" s="240"/>
    </row>
    <row r="8" spans="1:3" s="14" customFormat="1" ht="20.5" x14ac:dyDescent="0.25">
      <c r="A8" s="17" t="s">
        <v>281</v>
      </c>
      <c r="B8" s="16"/>
      <c r="C8" s="240"/>
    </row>
    <row r="9" spans="1:3" s="14" customFormat="1" ht="20.5" x14ac:dyDescent="0.25">
      <c r="A9" s="17" t="s">
        <v>54</v>
      </c>
      <c r="B9" s="18"/>
      <c r="C9" s="241"/>
    </row>
    <row r="10" spans="1:3" s="14" customFormat="1" ht="20.5" x14ac:dyDescent="0.25">
      <c r="A10" s="17" t="s">
        <v>282</v>
      </c>
      <c r="B10" s="19">
        <f>+income51</f>
        <v>112000</v>
      </c>
      <c r="C10" s="189" t="s">
        <v>122</v>
      </c>
    </row>
    <row r="11" spans="1:3" s="14" customFormat="1" ht="20.5" x14ac:dyDescent="0.25">
      <c r="A11" s="20" t="s">
        <v>283</v>
      </c>
      <c r="B11" s="21">
        <f>+B12+B13+B16</f>
        <v>0</v>
      </c>
      <c r="C11" s="190" t="s">
        <v>120</v>
      </c>
    </row>
    <row r="12" spans="1:3" s="14" customFormat="1" ht="31" x14ac:dyDescent="0.25">
      <c r="A12" s="22" t="s">
        <v>33</v>
      </c>
      <c r="B12" s="16"/>
      <c r="C12" s="23" t="s">
        <v>268</v>
      </c>
    </row>
    <row r="13" spans="1:3" s="14" customFormat="1" ht="20.5" x14ac:dyDescent="0.25">
      <c r="A13" s="24" t="s">
        <v>34</v>
      </c>
      <c r="B13" s="25">
        <f>SUM(B14:B15)</f>
        <v>0</v>
      </c>
      <c r="C13" s="191"/>
    </row>
    <row r="14" spans="1:3" s="14" customFormat="1" ht="20.5" x14ac:dyDescent="0.25">
      <c r="A14" s="22" t="s">
        <v>41</v>
      </c>
      <c r="B14" s="26">
        <f>+ตาราง3!H58</f>
        <v>0</v>
      </c>
      <c r="C14" s="23" t="s">
        <v>119</v>
      </c>
    </row>
    <row r="15" spans="1:3" s="14" customFormat="1" ht="20.5" x14ac:dyDescent="0.25">
      <c r="A15" s="27" t="s">
        <v>42</v>
      </c>
      <c r="B15" s="26">
        <f>+ตาราง4!C25</f>
        <v>0</v>
      </c>
      <c r="C15" s="23" t="s">
        <v>118</v>
      </c>
    </row>
    <row r="16" spans="1:3" s="14" customFormat="1" ht="20.5" x14ac:dyDescent="0.25">
      <c r="A16" s="28" t="s">
        <v>55</v>
      </c>
      <c r="B16" s="29">
        <f>+ตาราง5!E33</f>
        <v>0</v>
      </c>
      <c r="C16" s="192" t="s">
        <v>121</v>
      </c>
    </row>
    <row r="17" spans="1:3" s="14" customFormat="1" ht="62.25" customHeight="1" x14ac:dyDescent="0.25">
      <c r="A17" s="194" t="s">
        <v>284</v>
      </c>
      <c r="B17" s="170">
        <f>+B5+B10-B11</f>
        <v>112000</v>
      </c>
      <c r="C17" s="193" t="s">
        <v>124</v>
      </c>
    </row>
    <row r="18" spans="1:3" s="14" customFormat="1" ht="12.75" customHeight="1" x14ac:dyDescent="0.25">
      <c r="A18" s="30"/>
      <c r="B18" s="30"/>
      <c r="C18" s="30"/>
    </row>
    <row r="19" spans="1:3" ht="20.5" x14ac:dyDescent="0.45">
      <c r="A19" s="236" t="s">
        <v>80</v>
      </c>
      <c r="B19" s="236"/>
      <c r="C19" s="236"/>
    </row>
    <row r="20" spans="1:3" ht="20.5" x14ac:dyDescent="0.45">
      <c r="A20" s="236" t="s">
        <v>81</v>
      </c>
      <c r="B20" s="236"/>
      <c r="C20" s="236"/>
    </row>
    <row r="21" spans="1:3" ht="20.5" x14ac:dyDescent="0.45">
      <c r="A21" s="236" t="s">
        <v>254</v>
      </c>
      <c r="B21" s="236"/>
      <c r="C21" s="236"/>
    </row>
    <row r="22" spans="1:3" ht="6.75" customHeight="1" x14ac:dyDescent="0.45"/>
    <row r="23" spans="1:3" ht="20.5" x14ac:dyDescent="0.45">
      <c r="A23" s="236" t="s">
        <v>271</v>
      </c>
      <c r="B23" s="236"/>
      <c r="C23" s="236"/>
    </row>
    <row r="24" spans="1:3" ht="20.5" x14ac:dyDescent="0.45">
      <c r="A24" s="236" t="s">
        <v>272</v>
      </c>
      <c r="B24" s="236"/>
      <c r="C24" s="236"/>
    </row>
    <row r="25" spans="1:3" ht="20.5" x14ac:dyDescent="0.45">
      <c r="A25" s="236" t="s">
        <v>266</v>
      </c>
      <c r="B25" s="236"/>
      <c r="C25" s="236"/>
    </row>
    <row r="26" spans="1:3" ht="6.75" customHeight="1" x14ac:dyDescent="0.45"/>
    <row r="27" spans="1:3" ht="20.5" x14ac:dyDescent="0.45">
      <c r="A27" s="236" t="s">
        <v>82</v>
      </c>
      <c r="B27" s="236"/>
      <c r="C27" s="236"/>
    </row>
    <row r="28" spans="1:3" ht="20.5" x14ac:dyDescent="0.45">
      <c r="A28" s="236" t="s">
        <v>265</v>
      </c>
      <c r="B28" s="236"/>
      <c r="C28" s="236"/>
    </row>
    <row r="29" spans="1:3" ht="20.5" x14ac:dyDescent="0.45">
      <c r="A29" s="236" t="s">
        <v>266</v>
      </c>
      <c r="B29" s="236"/>
      <c r="C29" s="236"/>
    </row>
    <row r="30" spans="1:3" ht="6" customHeight="1" x14ac:dyDescent="0.45"/>
    <row r="31" spans="1:3" ht="20.5" x14ac:dyDescent="0.45">
      <c r="A31" s="236" t="s">
        <v>83</v>
      </c>
      <c r="B31" s="236"/>
      <c r="C31" s="236"/>
    </row>
    <row r="32" spans="1:3" ht="24" customHeight="1" x14ac:dyDescent="0.45">
      <c r="A32" s="236" t="s">
        <v>267</v>
      </c>
      <c r="B32" s="236"/>
      <c r="C32" s="236"/>
    </row>
    <row r="33" spans="1:3" ht="24" customHeight="1" x14ac:dyDescent="0.45">
      <c r="A33" s="236" t="s">
        <v>259</v>
      </c>
      <c r="B33" s="236"/>
      <c r="C33" s="236"/>
    </row>
    <row r="34" spans="1:3" ht="18.75" customHeight="1" x14ac:dyDescent="0.45">
      <c r="A34" s="236" t="s">
        <v>255</v>
      </c>
      <c r="B34" s="236"/>
      <c r="C34" s="236"/>
    </row>
    <row r="35" spans="1:3" ht="18.75" customHeight="1" x14ac:dyDescent="0.45">
      <c r="A35" s="236"/>
      <c r="B35" s="236"/>
      <c r="C35" s="236"/>
    </row>
  </sheetData>
  <sheetProtection formatCells="0"/>
  <protectedRanges>
    <protectedRange password="CC6F" sqref="A19:A35" name="ช่วง2"/>
    <protectedRange password="CC6F" sqref="A1" name="ช่วง1"/>
    <protectedRange password="CC6F" sqref="B18:C31" name="ช่วง2_1"/>
    <protectedRange password="CC6F" sqref="B1:C1 B6:B9 B12" name="ช่วง1_1"/>
  </protectedRanges>
  <mergeCells count="19">
    <mergeCell ref="A23:C23"/>
    <mergeCell ref="A24:C24"/>
    <mergeCell ref="A25:C25"/>
    <mergeCell ref="A35:C35"/>
    <mergeCell ref="A20:C20"/>
    <mergeCell ref="A21:C21"/>
    <mergeCell ref="A27:C27"/>
    <mergeCell ref="A28:C28"/>
    <mergeCell ref="A29:C29"/>
    <mergeCell ref="A31:C31"/>
    <mergeCell ref="A32:C32"/>
    <mergeCell ref="A34:C34"/>
    <mergeCell ref="A33:C33"/>
    <mergeCell ref="A1:C1"/>
    <mergeCell ref="A2:C2"/>
    <mergeCell ref="A3:A4"/>
    <mergeCell ref="A19:C19"/>
    <mergeCell ref="C3:C4"/>
    <mergeCell ref="C5:C9"/>
  </mergeCells>
  <phoneticPr fontId="2" type="noConversion"/>
  <printOptions horizontalCentered="1"/>
  <pageMargins left="0.15748031496062992" right="0" top="0.46" bottom="0.17" header="0.17" footer="0.27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9"/>
  <sheetViews>
    <sheetView view="pageBreakPreview" topLeftCell="A22" zoomScale="110" zoomScaleNormal="100" zoomScaleSheetLayoutView="110" workbookViewId="0">
      <selection activeCell="C32" sqref="C32"/>
    </sheetView>
  </sheetViews>
  <sheetFormatPr defaultColWidth="16.26953125" defaultRowHeight="30.5" x14ac:dyDescent="0.65"/>
  <cols>
    <col min="1" max="1" width="14.81640625" style="33" customWidth="1"/>
    <col min="2" max="5" width="14.7265625" style="33" customWidth="1"/>
    <col min="6" max="6" width="14.1796875" style="33" customWidth="1"/>
    <col min="7" max="16384" width="16.26953125" style="33"/>
  </cols>
  <sheetData>
    <row r="1" spans="1:7" ht="28.5" customHeight="1" x14ac:dyDescent="0.65">
      <c r="A1" s="32" t="s">
        <v>38</v>
      </c>
    </row>
    <row r="2" spans="1:7" ht="28.5" customHeight="1" x14ac:dyDescent="0.65">
      <c r="A2" s="32" t="s">
        <v>285</v>
      </c>
      <c r="B2" s="7"/>
      <c r="C2" s="34"/>
      <c r="D2" s="34"/>
    </row>
    <row r="3" spans="1:7" ht="31.5" customHeight="1" x14ac:dyDescent="0.65">
      <c r="A3" s="35" t="s">
        <v>0</v>
      </c>
      <c r="B3" s="35" t="s">
        <v>3</v>
      </c>
      <c r="C3" s="35" t="s">
        <v>4</v>
      </c>
      <c r="D3" s="35" t="s">
        <v>5</v>
      </c>
      <c r="E3" s="35" t="s">
        <v>6</v>
      </c>
      <c r="F3" s="35" t="s">
        <v>2</v>
      </c>
    </row>
    <row r="4" spans="1:7" ht="24" customHeight="1" x14ac:dyDescent="0.65">
      <c r="A4" s="44">
        <v>2563</v>
      </c>
      <c r="B4" s="36"/>
      <c r="C4" s="37"/>
      <c r="D4" s="37"/>
      <c r="E4" s="38">
        <f>SUM(B4+C4-D4)</f>
        <v>0</v>
      </c>
      <c r="F4" s="39"/>
    </row>
    <row r="5" spans="1:7" ht="24" customHeight="1" x14ac:dyDescent="0.65">
      <c r="A5" s="46">
        <v>2564</v>
      </c>
      <c r="B5" s="40">
        <f>E4</f>
        <v>0</v>
      </c>
      <c r="C5" s="41"/>
      <c r="D5" s="41"/>
      <c r="E5" s="42">
        <f>SUM(B5+C5-D5)</f>
        <v>0</v>
      </c>
      <c r="F5" s="43"/>
    </row>
    <row r="6" spans="1:7" s="3" customFormat="1" ht="20.5" x14ac:dyDescent="0.45">
      <c r="A6" s="48">
        <v>2565</v>
      </c>
      <c r="B6" s="45">
        <f>SUM(E5)</f>
        <v>0</v>
      </c>
      <c r="C6" s="37"/>
      <c r="D6" s="37"/>
      <c r="E6" s="38">
        <f>SUM(B6+C6-D6)</f>
        <v>0</v>
      </c>
      <c r="F6" s="39"/>
    </row>
    <row r="7" spans="1:7" s="3" customFormat="1" ht="20.5" x14ac:dyDescent="0.45">
      <c r="A7" s="48">
        <v>2566</v>
      </c>
      <c r="B7" s="45">
        <f>SUM(E6)</f>
        <v>0</v>
      </c>
      <c r="C7" s="41"/>
      <c r="D7" s="41"/>
      <c r="E7" s="38">
        <f>SUM(B7+C7-D7)</f>
        <v>0</v>
      </c>
      <c r="F7" s="47"/>
    </row>
    <row r="8" spans="1:7" s="3" customFormat="1" ht="20.5" x14ac:dyDescent="0.45">
      <c r="A8" s="48">
        <v>2567</v>
      </c>
      <c r="B8" s="49">
        <f>SUM(E7)</f>
        <v>0</v>
      </c>
      <c r="C8" s="50"/>
      <c r="D8" s="50"/>
      <c r="E8" s="51">
        <f>SUM(B8+C8-D8)</f>
        <v>0</v>
      </c>
      <c r="F8" s="52"/>
    </row>
    <row r="9" spans="1:7" s="3" customFormat="1" ht="20.5" x14ac:dyDescent="0.45">
      <c r="A9" s="53" t="s">
        <v>57</v>
      </c>
      <c r="B9" s="54"/>
      <c r="C9" s="54"/>
      <c r="D9" s="54"/>
      <c r="E9" s="55"/>
    </row>
    <row r="10" spans="1:7" s="3" customFormat="1" ht="20.5" x14ac:dyDescent="0.45">
      <c r="A10" s="242" t="s">
        <v>237</v>
      </c>
      <c r="B10" s="242"/>
      <c r="C10" s="242"/>
      <c r="D10" s="242"/>
      <c r="E10" s="242"/>
      <c r="F10" s="242"/>
      <c r="G10" s="242"/>
    </row>
    <row r="11" spans="1:7" s="3" customFormat="1" ht="20.5" x14ac:dyDescent="0.45">
      <c r="A11" s="56"/>
      <c r="B11" s="53"/>
      <c r="C11" s="53"/>
      <c r="D11" s="53"/>
      <c r="E11" s="53"/>
      <c r="F11" s="53"/>
    </row>
    <row r="12" spans="1:7" s="3" customFormat="1" ht="20.5" x14ac:dyDescent="0.45">
      <c r="A12" s="56" t="s">
        <v>56</v>
      </c>
    </row>
    <row r="13" spans="1:7" s="3" customFormat="1" ht="20.5" x14ac:dyDescent="0.45">
      <c r="A13" s="3" t="s">
        <v>58</v>
      </c>
    </row>
    <row r="14" spans="1:7" s="3" customFormat="1" ht="20.5" x14ac:dyDescent="0.45">
      <c r="A14" s="3" t="s">
        <v>236</v>
      </c>
    </row>
    <row r="15" spans="1:7" s="3" customFormat="1" ht="20.5" x14ac:dyDescent="0.45">
      <c r="A15" s="3" t="s">
        <v>235</v>
      </c>
    </row>
    <row r="16" spans="1:7" s="3" customFormat="1" ht="20.5" x14ac:dyDescent="0.45">
      <c r="A16" s="3" t="s">
        <v>229</v>
      </c>
    </row>
    <row r="17" spans="1:1" s="3" customFormat="1" ht="20.5" x14ac:dyDescent="0.45">
      <c r="A17" s="3" t="s">
        <v>231</v>
      </c>
    </row>
    <row r="18" spans="1:1" s="3" customFormat="1" ht="20.5" x14ac:dyDescent="0.45">
      <c r="A18" s="3" t="s">
        <v>232</v>
      </c>
    </row>
    <row r="19" spans="1:1" s="3" customFormat="1" ht="20.5" x14ac:dyDescent="0.45">
      <c r="A19" s="3" t="s">
        <v>233</v>
      </c>
    </row>
    <row r="20" spans="1:1" s="3" customFormat="1" ht="20.5" x14ac:dyDescent="0.45">
      <c r="A20" s="3" t="s">
        <v>230</v>
      </c>
    </row>
    <row r="21" spans="1:1" s="3" customFormat="1" ht="20.5" x14ac:dyDescent="0.45">
      <c r="A21" s="3" t="s">
        <v>234</v>
      </c>
    </row>
    <row r="22" spans="1:1" s="3" customFormat="1" ht="20.5" x14ac:dyDescent="0.45"/>
    <row r="23" spans="1:1" s="3" customFormat="1" ht="20.5" x14ac:dyDescent="0.45">
      <c r="A23" s="3" t="s">
        <v>217</v>
      </c>
    </row>
    <row r="24" spans="1:1" s="3" customFormat="1" ht="20.5" x14ac:dyDescent="0.45"/>
    <row r="25" spans="1:1" ht="23.25" customHeight="1" x14ac:dyDescent="0.65"/>
    <row r="26" spans="1:1" ht="23.25" customHeight="1" x14ac:dyDescent="0.65"/>
    <row r="27" spans="1:1" ht="23.25" customHeight="1" x14ac:dyDescent="0.65"/>
    <row r="28" spans="1:1" ht="23.25" customHeight="1" x14ac:dyDescent="0.65"/>
    <row r="29" spans="1:1" ht="23.25" customHeight="1" x14ac:dyDescent="0.65"/>
  </sheetData>
  <sheetProtection formatCells="0"/>
  <protectedRanges>
    <protectedRange password="CC6F" sqref="C4:D10" name="Range1"/>
  </protectedRanges>
  <mergeCells count="1">
    <mergeCell ref="A10:G10"/>
  </mergeCells>
  <phoneticPr fontId="2" type="noConversion"/>
  <printOptions horizontalCentered="1"/>
  <pageMargins left="0.35433070866141736" right="0.15748031496062992" top="0.98425196850393704" bottom="0.98425196850393704" header="0.51181102362204722" footer="0.51181102362204722"/>
  <pageSetup paperSize="9" scale="96" orientation="portrait" r:id="rId1"/>
  <headerFooter alignWithMargins="0">
    <oddFooter xml:space="preserve">&amp;R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7"/>
  <sheetViews>
    <sheetView view="pageBreakPreview" topLeftCell="A29" zoomScaleNormal="100" zoomScaleSheetLayoutView="100" workbookViewId="0">
      <selection activeCell="H39" sqref="H39"/>
    </sheetView>
  </sheetViews>
  <sheetFormatPr defaultColWidth="16.26953125" defaultRowHeight="30.5" x14ac:dyDescent="0.65"/>
  <cols>
    <col min="1" max="1" width="29.81640625" style="33" customWidth="1"/>
    <col min="2" max="4" width="8.54296875" style="33" customWidth="1"/>
    <col min="5" max="6" width="9.7265625" style="33" customWidth="1"/>
    <col min="7" max="7" width="11.08984375" style="33" customWidth="1"/>
    <col min="8" max="8" width="14.26953125" style="33" customWidth="1"/>
    <col min="9" max="16384" width="16.26953125" style="33"/>
  </cols>
  <sheetData>
    <row r="1" spans="1:8" x14ac:dyDescent="0.65">
      <c r="A1" s="57" t="s">
        <v>269</v>
      </c>
      <c r="B1" s="57"/>
      <c r="C1" s="57"/>
      <c r="D1" s="57"/>
      <c r="E1" s="57"/>
      <c r="F1" s="57"/>
    </row>
    <row r="2" spans="1:8" x14ac:dyDescent="0.65">
      <c r="A2" s="32" t="s">
        <v>286</v>
      </c>
      <c r="B2" s="32"/>
      <c r="C2" s="32"/>
      <c r="D2" s="32"/>
      <c r="E2" s="32"/>
      <c r="F2" s="32"/>
    </row>
    <row r="3" spans="1:8" s="59" customFormat="1" ht="20.5" x14ac:dyDescent="0.25">
      <c r="A3" s="237" t="s">
        <v>39</v>
      </c>
      <c r="B3" s="247" t="s">
        <v>78</v>
      </c>
      <c r="C3" s="248"/>
      <c r="D3" s="249"/>
      <c r="E3" s="250" t="s">
        <v>288</v>
      </c>
      <c r="F3" s="250" t="s">
        <v>289</v>
      </c>
      <c r="G3" s="250" t="s">
        <v>290</v>
      </c>
      <c r="H3" s="237" t="s">
        <v>2</v>
      </c>
    </row>
    <row r="4" spans="1:8" s="59" customFormat="1" ht="54.75" customHeight="1" x14ac:dyDescent="0.25">
      <c r="A4" s="246"/>
      <c r="B4" s="58" t="s">
        <v>263</v>
      </c>
      <c r="C4" s="58" t="s">
        <v>270</v>
      </c>
      <c r="D4" s="58" t="s">
        <v>287</v>
      </c>
      <c r="E4" s="251"/>
      <c r="F4" s="251"/>
      <c r="G4" s="251"/>
      <c r="H4" s="246"/>
    </row>
    <row r="5" spans="1:8" s="59" customFormat="1" ht="61.5" x14ac:dyDescent="0.25">
      <c r="A5" s="179" t="s">
        <v>100</v>
      </c>
      <c r="B5" s="215">
        <f>SUM(B6:B13)</f>
        <v>0</v>
      </c>
      <c r="C5" s="215">
        <f t="shared" ref="C5:D5" si="0">SUM(C6:C13)</f>
        <v>0</v>
      </c>
      <c r="D5" s="215">
        <f t="shared" si="0"/>
        <v>0</v>
      </c>
      <c r="E5" s="216">
        <f>SUM(B5:D5)</f>
        <v>0</v>
      </c>
      <c r="F5" s="223">
        <f>+E5/3</f>
        <v>0</v>
      </c>
      <c r="G5" s="223">
        <f>+F5</f>
        <v>0</v>
      </c>
      <c r="H5" s="188" t="s">
        <v>218</v>
      </c>
    </row>
    <row r="6" spans="1:8" s="59" customFormat="1" ht="20.5" x14ac:dyDescent="0.25">
      <c r="A6" s="180" t="s">
        <v>108</v>
      </c>
      <c r="B6" s="181"/>
      <c r="C6" s="181"/>
      <c r="D6" s="181"/>
      <c r="E6" s="181">
        <f t="shared" ref="E6:E13" si="1">SUM(B6:D6)</f>
        <v>0</v>
      </c>
      <c r="F6" s="222">
        <f t="shared" ref="F6:F13" si="2">+E6/3</f>
        <v>0</v>
      </c>
      <c r="G6" s="222">
        <f t="shared" ref="G6:G13" si="3">+F6</f>
        <v>0</v>
      </c>
      <c r="H6" s="182"/>
    </row>
    <row r="7" spans="1:8" s="59" customFormat="1" ht="20.5" x14ac:dyDescent="0.25">
      <c r="A7" s="180" t="s">
        <v>109</v>
      </c>
      <c r="B7" s="181"/>
      <c r="C7" s="181"/>
      <c r="D7" s="181"/>
      <c r="E7" s="181">
        <f t="shared" si="1"/>
        <v>0</v>
      </c>
      <c r="F7" s="222">
        <f t="shared" si="2"/>
        <v>0</v>
      </c>
      <c r="G7" s="222">
        <f t="shared" si="3"/>
        <v>0</v>
      </c>
      <c r="H7" s="182"/>
    </row>
    <row r="8" spans="1:8" s="59" customFormat="1" ht="20.5" x14ac:dyDescent="0.25">
      <c r="A8" s="180" t="s">
        <v>110</v>
      </c>
      <c r="B8" s="181"/>
      <c r="C8" s="181"/>
      <c r="D8" s="181"/>
      <c r="E8" s="181">
        <f t="shared" si="1"/>
        <v>0</v>
      </c>
      <c r="F8" s="222">
        <f t="shared" si="2"/>
        <v>0</v>
      </c>
      <c r="G8" s="222">
        <f t="shared" si="3"/>
        <v>0</v>
      </c>
      <c r="H8" s="182"/>
    </row>
    <row r="9" spans="1:8" s="59" customFormat="1" ht="20.5" x14ac:dyDescent="0.25">
      <c r="A9" s="180" t="s">
        <v>111</v>
      </c>
      <c r="B9" s="181"/>
      <c r="C9" s="181"/>
      <c r="D9" s="181"/>
      <c r="E9" s="181">
        <f t="shared" si="1"/>
        <v>0</v>
      </c>
      <c r="F9" s="222">
        <f t="shared" si="2"/>
        <v>0</v>
      </c>
      <c r="G9" s="222">
        <f t="shared" si="3"/>
        <v>0</v>
      </c>
      <c r="H9" s="182"/>
    </row>
    <row r="10" spans="1:8" s="59" customFormat="1" ht="20.5" x14ac:dyDescent="0.25">
      <c r="A10" s="180" t="s">
        <v>112</v>
      </c>
      <c r="B10" s="181"/>
      <c r="C10" s="181"/>
      <c r="D10" s="181"/>
      <c r="E10" s="181">
        <f t="shared" si="1"/>
        <v>0</v>
      </c>
      <c r="F10" s="222">
        <f t="shared" si="2"/>
        <v>0</v>
      </c>
      <c r="G10" s="222">
        <f t="shared" si="3"/>
        <v>0</v>
      </c>
      <c r="H10" s="182"/>
    </row>
    <row r="11" spans="1:8" s="59" customFormat="1" ht="20.5" x14ac:dyDescent="0.25">
      <c r="A11" s="180" t="s">
        <v>113</v>
      </c>
      <c r="B11" s="181"/>
      <c r="C11" s="181"/>
      <c r="D11" s="181"/>
      <c r="E11" s="181">
        <f t="shared" si="1"/>
        <v>0</v>
      </c>
      <c r="F11" s="222">
        <f t="shared" si="2"/>
        <v>0</v>
      </c>
      <c r="G11" s="222">
        <f t="shared" si="3"/>
        <v>0</v>
      </c>
      <c r="H11" s="182"/>
    </row>
    <row r="12" spans="1:8" s="59" customFormat="1" ht="20.5" x14ac:dyDescent="0.25">
      <c r="A12" s="180" t="s">
        <v>114</v>
      </c>
      <c r="B12" s="181"/>
      <c r="C12" s="181"/>
      <c r="D12" s="181"/>
      <c r="E12" s="181">
        <f t="shared" si="1"/>
        <v>0</v>
      </c>
      <c r="F12" s="222">
        <f t="shared" si="2"/>
        <v>0</v>
      </c>
      <c r="G12" s="222">
        <f t="shared" si="3"/>
        <v>0</v>
      </c>
      <c r="H12" s="182"/>
    </row>
    <row r="13" spans="1:8" s="59" customFormat="1" ht="20.5" x14ac:dyDescent="0.25">
      <c r="A13" s="180" t="s">
        <v>116</v>
      </c>
      <c r="B13" s="181"/>
      <c r="C13" s="181"/>
      <c r="D13" s="181"/>
      <c r="E13" s="181">
        <f t="shared" si="1"/>
        <v>0</v>
      </c>
      <c r="F13" s="222">
        <f t="shared" si="2"/>
        <v>0</v>
      </c>
      <c r="G13" s="222">
        <f t="shared" si="3"/>
        <v>0</v>
      </c>
      <c r="H13" s="182"/>
    </row>
    <row r="14" spans="1:8" s="3" customFormat="1" ht="39" x14ac:dyDescent="0.45">
      <c r="A14" s="64" t="s">
        <v>252</v>
      </c>
      <c r="B14" s="206"/>
      <c r="C14" s="206"/>
      <c r="D14" s="206"/>
      <c r="E14" s="207">
        <f>SUM(B14:D14)</f>
        <v>0</v>
      </c>
      <c r="F14" s="207">
        <f>+E14/3</f>
        <v>0</v>
      </c>
      <c r="G14" s="208">
        <f>+F14</f>
        <v>0</v>
      </c>
      <c r="H14" s="178" t="s">
        <v>291</v>
      </c>
    </row>
    <row r="15" spans="1:8" s="3" customFormat="1" ht="20.5" x14ac:dyDescent="0.45">
      <c r="A15" s="60" t="s">
        <v>101</v>
      </c>
      <c r="B15" s="209"/>
      <c r="C15" s="209"/>
      <c r="D15" s="209"/>
      <c r="E15" s="200"/>
      <c r="F15" s="200"/>
      <c r="G15" s="201"/>
      <c r="H15" s="141"/>
    </row>
    <row r="16" spans="1:8" s="3" customFormat="1" ht="39" x14ac:dyDescent="0.45">
      <c r="A16" s="161" t="s">
        <v>248</v>
      </c>
      <c r="B16" s="210"/>
      <c r="C16" s="210"/>
      <c r="D16" s="210"/>
      <c r="E16" s="204">
        <f t="shared" ref="E16:E27" si="4">SUM(B16:D16)</f>
        <v>0</v>
      </c>
      <c r="F16" s="204">
        <f>+E16/3</f>
        <v>0</v>
      </c>
      <c r="G16" s="205">
        <f>+F16</f>
        <v>0</v>
      </c>
      <c r="H16" s="178" t="s">
        <v>291</v>
      </c>
    </row>
    <row r="17" spans="1:8" s="3" customFormat="1" ht="24.75" customHeight="1" x14ac:dyDescent="0.45">
      <c r="A17" s="168" t="s">
        <v>102</v>
      </c>
      <c r="B17" s="211"/>
      <c r="C17" s="211"/>
      <c r="D17" s="211"/>
      <c r="E17" s="202"/>
      <c r="F17" s="202"/>
      <c r="G17" s="203"/>
      <c r="H17" s="169"/>
    </row>
    <row r="18" spans="1:8" s="3" customFormat="1" ht="24" customHeight="1" x14ac:dyDescent="0.45">
      <c r="A18" s="168" t="s">
        <v>89</v>
      </c>
      <c r="B18" s="211"/>
      <c r="C18" s="211"/>
      <c r="D18" s="211"/>
      <c r="E18" s="202">
        <f t="shared" si="4"/>
        <v>0</v>
      </c>
      <c r="F18" s="202">
        <f t="shared" ref="F18:F27" si="5">+E18/3</f>
        <v>0</v>
      </c>
      <c r="G18" s="203"/>
      <c r="H18" s="243" t="s">
        <v>292</v>
      </c>
    </row>
    <row r="19" spans="1:8" s="3" customFormat="1" ht="20.5" x14ac:dyDescent="0.45">
      <c r="A19" s="168" t="s">
        <v>247</v>
      </c>
      <c r="B19" s="211"/>
      <c r="C19" s="211"/>
      <c r="D19" s="211"/>
      <c r="E19" s="202">
        <f t="shared" si="4"/>
        <v>0</v>
      </c>
      <c r="F19" s="202">
        <f t="shared" si="5"/>
        <v>0</v>
      </c>
      <c r="G19" s="203"/>
      <c r="H19" s="244"/>
    </row>
    <row r="20" spans="1:8" s="3" customFormat="1" ht="20.5" x14ac:dyDescent="0.45">
      <c r="A20" s="168" t="s">
        <v>90</v>
      </c>
      <c r="B20" s="211"/>
      <c r="C20" s="211"/>
      <c r="D20" s="211"/>
      <c r="E20" s="202">
        <f t="shared" si="4"/>
        <v>0</v>
      </c>
      <c r="F20" s="202">
        <f>+E20/3</f>
        <v>0</v>
      </c>
      <c r="G20" s="203"/>
      <c r="H20" s="244"/>
    </row>
    <row r="21" spans="1:8" s="3" customFormat="1" ht="20.5" x14ac:dyDescent="0.45">
      <c r="A21" s="168" t="s">
        <v>240</v>
      </c>
      <c r="B21" s="211"/>
      <c r="C21" s="211"/>
      <c r="D21" s="211"/>
      <c r="E21" s="202"/>
      <c r="F21" s="202"/>
      <c r="G21" s="203"/>
      <c r="H21" s="245"/>
    </row>
    <row r="22" spans="1:8" s="3" customFormat="1" ht="36" x14ac:dyDescent="0.45">
      <c r="A22" s="168" t="s">
        <v>239</v>
      </c>
      <c r="B22" s="211"/>
      <c r="C22" s="211"/>
      <c r="D22" s="211"/>
      <c r="E22" s="202">
        <f t="shared" si="4"/>
        <v>0</v>
      </c>
      <c r="F22" s="202">
        <f t="shared" si="5"/>
        <v>0</v>
      </c>
      <c r="G22" s="203"/>
      <c r="H22" s="169" t="s">
        <v>293</v>
      </c>
    </row>
    <row r="23" spans="1:8" s="3" customFormat="1" ht="20.5" x14ac:dyDescent="0.45">
      <c r="A23" s="162" t="s">
        <v>117</v>
      </c>
      <c r="B23" s="212"/>
      <c r="C23" s="212"/>
      <c r="D23" s="212"/>
      <c r="E23" s="213">
        <f t="shared" si="4"/>
        <v>0</v>
      </c>
      <c r="F23" s="213">
        <f t="shared" si="5"/>
        <v>0</v>
      </c>
      <c r="G23" s="214">
        <v>112000</v>
      </c>
      <c r="H23" s="163" t="s">
        <v>273</v>
      </c>
    </row>
    <row r="24" spans="1:8" s="59" customFormat="1" ht="61.5" x14ac:dyDescent="0.25">
      <c r="A24" s="61" t="s">
        <v>103</v>
      </c>
      <c r="B24" s="61"/>
      <c r="C24" s="61"/>
      <c r="D24" s="61"/>
      <c r="E24" s="62">
        <f t="shared" si="4"/>
        <v>0</v>
      </c>
      <c r="F24" s="62">
        <f t="shared" si="5"/>
        <v>0</v>
      </c>
      <c r="G24" s="63">
        <f t="shared" ref="G24:G27" si="6">+F24</f>
        <v>0</v>
      </c>
      <c r="H24" s="178" t="s">
        <v>291</v>
      </c>
    </row>
    <row r="25" spans="1:8" s="59" customFormat="1" ht="61.5" x14ac:dyDescent="0.25">
      <c r="A25" s="61" t="s">
        <v>294</v>
      </c>
      <c r="B25" s="61"/>
      <c r="C25" s="61"/>
      <c r="D25" s="61"/>
      <c r="E25" s="62">
        <f t="shared" ref="E25" si="7">SUM(B25:D25)</f>
        <v>0</v>
      </c>
      <c r="F25" s="62">
        <f t="shared" ref="F25" si="8">+E25/3</f>
        <v>0</v>
      </c>
      <c r="G25" s="63">
        <f t="shared" ref="G25" si="9">+F25</f>
        <v>0</v>
      </c>
      <c r="H25" s="178" t="s">
        <v>291</v>
      </c>
    </row>
    <row r="26" spans="1:8" s="59" customFormat="1" ht="58.5" x14ac:dyDescent="0.25">
      <c r="A26" s="60" t="s">
        <v>253</v>
      </c>
      <c r="B26" s="60"/>
      <c r="C26" s="60"/>
      <c r="D26" s="60"/>
      <c r="E26" s="62">
        <f t="shared" si="4"/>
        <v>0</v>
      </c>
      <c r="F26" s="62">
        <f t="shared" si="5"/>
        <v>0</v>
      </c>
      <c r="G26" s="63">
        <f t="shared" si="6"/>
        <v>0</v>
      </c>
      <c r="H26" s="178" t="s">
        <v>291</v>
      </c>
    </row>
    <row r="27" spans="1:8" s="3" customFormat="1" ht="36" x14ac:dyDescent="0.45">
      <c r="A27" s="60" t="s">
        <v>104</v>
      </c>
      <c r="B27" s="209"/>
      <c r="C27" s="209"/>
      <c r="D27" s="209"/>
      <c r="E27" s="200">
        <f t="shared" si="4"/>
        <v>0</v>
      </c>
      <c r="F27" s="200">
        <f t="shared" si="5"/>
        <v>0</v>
      </c>
      <c r="G27" s="201">
        <f t="shared" si="6"/>
        <v>0</v>
      </c>
      <c r="H27" s="178" t="s">
        <v>291</v>
      </c>
    </row>
    <row r="28" spans="1:8" s="3" customFormat="1" ht="39" x14ac:dyDescent="0.45">
      <c r="A28" s="60" t="s">
        <v>220</v>
      </c>
      <c r="B28" s="209"/>
      <c r="C28" s="209"/>
      <c r="D28" s="209"/>
      <c r="E28" s="200"/>
      <c r="F28" s="200"/>
      <c r="G28" s="201"/>
      <c r="H28" s="142"/>
    </row>
    <row r="29" spans="1:8" s="3" customFormat="1" ht="36.5" x14ac:dyDescent="0.45">
      <c r="A29" s="60" t="s">
        <v>105</v>
      </c>
      <c r="B29" s="209"/>
      <c r="C29" s="209"/>
      <c r="D29" s="209"/>
      <c r="E29" s="200">
        <f>SUM(B29:D29)</f>
        <v>0</v>
      </c>
      <c r="F29" s="200">
        <f>+E29/3</f>
        <v>0</v>
      </c>
      <c r="G29" s="201">
        <f>+F29</f>
        <v>0</v>
      </c>
      <c r="H29" s="178" t="s">
        <v>291</v>
      </c>
    </row>
    <row r="30" spans="1:8" s="3" customFormat="1" ht="36" x14ac:dyDescent="0.45">
      <c r="A30" s="60" t="s">
        <v>107</v>
      </c>
      <c r="B30" s="209"/>
      <c r="C30" s="209"/>
      <c r="D30" s="209"/>
      <c r="E30" s="200">
        <f>SUM(B30:D30)</f>
        <v>0</v>
      </c>
      <c r="F30" s="200">
        <f>+E30/3</f>
        <v>0</v>
      </c>
      <c r="G30" s="201"/>
      <c r="H30" s="178" t="s">
        <v>291</v>
      </c>
    </row>
    <row r="31" spans="1:8" s="3" customFormat="1" ht="36" x14ac:dyDescent="0.45">
      <c r="A31" s="60" t="s">
        <v>238</v>
      </c>
      <c r="B31" s="209"/>
      <c r="C31" s="209"/>
      <c r="D31" s="209"/>
      <c r="E31" s="200">
        <f>SUM(B31:D31)</f>
        <v>0</v>
      </c>
      <c r="F31" s="200">
        <f>+E31/3</f>
        <v>0</v>
      </c>
      <c r="G31" s="201">
        <f>+F31</f>
        <v>0</v>
      </c>
      <c r="H31" s="178" t="s">
        <v>291</v>
      </c>
    </row>
    <row r="32" spans="1:8" s="3" customFormat="1" ht="20.5" x14ac:dyDescent="0.45">
      <c r="A32" s="60" t="s">
        <v>106</v>
      </c>
      <c r="B32" s="60"/>
      <c r="C32" s="60"/>
      <c r="D32" s="60"/>
      <c r="E32" s="201"/>
      <c r="F32" s="201"/>
      <c r="G32" s="201"/>
      <c r="H32" s="142"/>
    </row>
    <row r="33" spans="1:8" s="3" customFormat="1" ht="36" x14ac:dyDescent="0.45">
      <c r="A33" s="60" t="s">
        <v>215</v>
      </c>
      <c r="B33" s="60"/>
      <c r="C33" s="60"/>
      <c r="D33" s="60"/>
      <c r="E33" s="201">
        <f t="shared" ref="E33:E35" si="10">SUM(B33:D33)</f>
        <v>0</v>
      </c>
      <c r="F33" s="201">
        <f t="shared" ref="F33:F35" si="11">+E33/3</f>
        <v>0</v>
      </c>
      <c r="G33" s="201"/>
      <c r="H33" s="178" t="s">
        <v>291</v>
      </c>
    </row>
    <row r="34" spans="1:8" s="3" customFormat="1" ht="36" x14ac:dyDescent="0.45">
      <c r="A34" s="60" t="s">
        <v>261</v>
      </c>
      <c r="B34" s="60"/>
      <c r="C34" s="60"/>
      <c r="D34" s="60"/>
      <c r="E34" s="201">
        <f t="shared" si="10"/>
        <v>0</v>
      </c>
      <c r="F34" s="201">
        <f t="shared" si="11"/>
        <v>0</v>
      </c>
      <c r="G34" s="201"/>
      <c r="H34" s="178" t="s">
        <v>291</v>
      </c>
    </row>
    <row r="35" spans="1:8" s="3" customFormat="1" ht="20.5" x14ac:dyDescent="0.45">
      <c r="A35" s="60" t="s">
        <v>216</v>
      </c>
      <c r="B35" s="60"/>
      <c r="C35" s="60"/>
      <c r="D35" s="60"/>
      <c r="E35" s="201">
        <f t="shared" si="10"/>
        <v>0</v>
      </c>
      <c r="F35" s="201">
        <f t="shared" si="11"/>
        <v>0</v>
      </c>
      <c r="G35" s="201"/>
      <c r="H35" s="142" t="s">
        <v>44</v>
      </c>
    </row>
    <row r="36" spans="1:8" s="3" customFormat="1" ht="20.5" x14ac:dyDescent="0.45">
      <c r="A36" s="65" t="s">
        <v>274</v>
      </c>
      <c r="B36" s="65"/>
      <c r="C36" s="65"/>
      <c r="D36" s="65"/>
      <c r="E36" s="66">
        <f>SUM(B36:D36)</f>
        <v>0</v>
      </c>
      <c r="F36" s="66">
        <f>+E36/3</f>
        <v>0</v>
      </c>
      <c r="G36" s="208"/>
      <c r="H36" s="142" t="s">
        <v>44</v>
      </c>
    </row>
    <row r="37" spans="1:8" s="3" customFormat="1" ht="20.5" x14ac:dyDescent="0.45">
      <c r="A37" s="224" t="s">
        <v>40</v>
      </c>
      <c r="B37" s="225">
        <f>SUM(B14:B36)</f>
        <v>0</v>
      </c>
      <c r="C37" s="225">
        <f>SUM(C14:C36)</f>
        <v>0</v>
      </c>
      <c r="D37" s="225">
        <f>SUM(D14:D36)</f>
        <v>0</v>
      </c>
      <c r="E37" s="225">
        <f>SUM(E14:E36)</f>
        <v>0</v>
      </c>
      <c r="F37" s="225">
        <f>SUM(F14:F36)</f>
        <v>0</v>
      </c>
      <c r="G37" s="227">
        <f>SUM(G14+G16+G17+G23+G24+G26+G27+G29+G31+G33+G34+G35+G36)</f>
        <v>112000</v>
      </c>
      <c r="H37" s="226"/>
    </row>
  </sheetData>
  <sheetProtection formatCells="0"/>
  <mergeCells count="7">
    <mergeCell ref="H18:H21"/>
    <mergeCell ref="A3:A4"/>
    <mergeCell ref="B3:D3"/>
    <mergeCell ref="G3:G4"/>
    <mergeCell ref="H3:H4"/>
    <mergeCell ref="F3:F4"/>
    <mergeCell ref="E3:E4"/>
  </mergeCells>
  <phoneticPr fontId="2" type="noConversion"/>
  <printOptions horizontalCentered="1"/>
  <pageMargins left="0.35433070866141736" right="0.15748031496062992" top="0.98425196850393704" bottom="0.98425196850393704" header="0.51181102362204722" footer="0.51181102362204722"/>
  <pageSetup paperSize="9" orientation="portrait" r:id="rId1"/>
  <headerFooter alignWithMargins="0"/>
  <cellWatches>
    <cellWatch r="G24"/>
  </cellWatch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91"/>
  <sheetViews>
    <sheetView view="pageBreakPreview" topLeftCell="A47" zoomScaleNormal="100" zoomScaleSheetLayoutView="100" workbookViewId="0">
      <selection activeCell="E59" sqref="E59"/>
    </sheetView>
  </sheetViews>
  <sheetFormatPr defaultColWidth="9.1796875" defaultRowHeight="20.5" x14ac:dyDescent="0.45"/>
  <cols>
    <col min="1" max="1" width="6.54296875" style="104" customWidth="1"/>
    <col min="2" max="2" width="45.1796875" style="67" customWidth="1"/>
    <col min="3" max="3" width="11.54296875" style="67" customWidth="1"/>
    <col min="4" max="6" width="8" style="67" customWidth="1"/>
    <col min="7" max="8" width="8.26953125" style="67" customWidth="1"/>
    <col min="9" max="9" width="6.453125" style="67" customWidth="1"/>
    <col min="10" max="16384" width="9.1796875" style="67"/>
  </cols>
  <sheetData>
    <row r="1" spans="1:9" ht="23" x14ac:dyDescent="0.5">
      <c r="A1" s="259" t="s">
        <v>295</v>
      </c>
      <c r="B1" s="259"/>
      <c r="C1" s="259"/>
      <c r="D1" s="259"/>
      <c r="E1" s="259"/>
      <c r="F1" s="259"/>
      <c r="G1" s="259"/>
      <c r="H1" s="259"/>
      <c r="I1" s="259"/>
    </row>
    <row r="2" spans="1:9" s="72" customFormat="1" ht="41" x14ac:dyDescent="0.45">
      <c r="A2" s="68" t="s">
        <v>31</v>
      </c>
      <c r="B2" s="69" t="s">
        <v>7</v>
      </c>
      <c r="C2" s="138" t="s">
        <v>8</v>
      </c>
      <c r="D2" s="254" t="s">
        <v>73</v>
      </c>
      <c r="E2" s="255"/>
      <c r="F2" s="256"/>
      <c r="G2" s="70" t="s">
        <v>59</v>
      </c>
      <c r="H2" s="71" t="s">
        <v>29</v>
      </c>
      <c r="I2" s="257" t="s">
        <v>2</v>
      </c>
    </row>
    <row r="3" spans="1:9" s="72" customFormat="1" x14ac:dyDescent="0.45">
      <c r="A3" s="73" t="s">
        <v>32</v>
      </c>
      <c r="B3" s="74"/>
      <c r="C3" s="75" t="s">
        <v>296</v>
      </c>
      <c r="D3" s="76" t="s">
        <v>263</v>
      </c>
      <c r="E3" s="76" t="s">
        <v>270</v>
      </c>
      <c r="F3" s="76" t="s">
        <v>287</v>
      </c>
      <c r="G3" s="76" t="s">
        <v>297</v>
      </c>
      <c r="H3" s="77" t="s">
        <v>298</v>
      </c>
      <c r="I3" s="258"/>
    </row>
    <row r="4" spans="1:9" s="177" customFormat="1" x14ac:dyDescent="0.45">
      <c r="A4" s="175">
        <v>1</v>
      </c>
      <c r="B4" s="183" t="s">
        <v>115</v>
      </c>
      <c r="C4" s="217">
        <f>SUM(C5:C12)</f>
        <v>0</v>
      </c>
      <c r="D4" s="217">
        <f t="shared" ref="D4:F4" si="0">SUM(D5:D12)</f>
        <v>0</v>
      </c>
      <c r="E4" s="217">
        <f t="shared" si="0"/>
        <v>0</v>
      </c>
      <c r="F4" s="217">
        <f t="shared" si="0"/>
        <v>0</v>
      </c>
      <c r="G4" s="218">
        <f>SUM(D4:F4)/3</f>
        <v>0</v>
      </c>
      <c r="H4" s="219">
        <f>+G4</f>
        <v>0</v>
      </c>
      <c r="I4" s="176"/>
    </row>
    <row r="5" spans="1:9" s="177" customFormat="1" x14ac:dyDescent="0.45">
      <c r="A5" s="184"/>
      <c r="B5" s="185" t="s">
        <v>108</v>
      </c>
      <c r="C5" s="186"/>
      <c r="D5" s="186"/>
      <c r="E5" s="186"/>
      <c r="F5" s="186"/>
      <c r="G5" s="220">
        <f t="shared" ref="G5:G12" si="1">SUM(D5:F5)/3</f>
        <v>0</v>
      </c>
      <c r="H5" s="221">
        <f t="shared" ref="H5:H57" si="2">+G5</f>
        <v>0</v>
      </c>
      <c r="I5" s="187"/>
    </row>
    <row r="6" spans="1:9" s="177" customFormat="1" x14ac:dyDescent="0.45">
      <c r="A6" s="184"/>
      <c r="B6" s="185" t="s">
        <v>109</v>
      </c>
      <c r="C6" s="186"/>
      <c r="D6" s="186"/>
      <c r="E6" s="186"/>
      <c r="F6" s="186"/>
      <c r="G6" s="220">
        <f t="shared" si="1"/>
        <v>0</v>
      </c>
      <c r="H6" s="221">
        <f t="shared" si="2"/>
        <v>0</v>
      </c>
      <c r="I6" s="187"/>
    </row>
    <row r="7" spans="1:9" s="177" customFormat="1" x14ac:dyDescent="0.45">
      <c r="A7" s="184"/>
      <c r="B7" s="185" t="s">
        <v>110</v>
      </c>
      <c r="C7" s="186"/>
      <c r="D7" s="186"/>
      <c r="E7" s="186"/>
      <c r="F7" s="186"/>
      <c r="G7" s="220">
        <f t="shared" si="1"/>
        <v>0</v>
      </c>
      <c r="H7" s="221">
        <f t="shared" si="2"/>
        <v>0</v>
      </c>
      <c r="I7" s="187"/>
    </row>
    <row r="8" spans="1:9" s="177" customFormat="1" x14ac:dyDescent="0.45">
      <c r="A8" s="184"/>
      <c r="B8" s="185" t="s">
        <v>111</v>
      </c>
      <c r="C8" s="186"/>
      <c r="D8" s="186"/>
      <c r="E8" s="186"/>
      <c r="F8" s="186"/>
      <c r="G8" s="220">
        <f t="shared" si="1"/>
        <v>0</v>
      </c>
      <c r="H8" s="221">
        <f t="shared" si="2"/>
        <v>0</v>
      </c>
      <c r="I8" s="187"/>
    </row>
    <row r="9" spans="1:9" s="177" customFormat="1" x14ac:dyDescent="0.45">
      <c r="A9" s="184"/>
      <c r="B9" s="185" t="s">
        <v>112</v>
      </c>
      <c r="C9" s="186"/>
      <c r="D9" s="186"/>
      <c r="E9" s="186"/>
      <c r="F9" s="186"/>
      <c r="G9" s="220">
        <f t="shared" si="1"/>
        <v>0</v>
      </c>
      <c r="H9" s="221">
        <f t="shared" si="2"/>
        <v>0</v>
      </c>
      <c r="I9" s="187"/>
    </row>
    <row r="10" spans="1:9" s="177" customFormat="1" x14ac:dyDescent="0.45">
      <c r="A10" s="184"/>
      <c r="B10" s="185" t="s">
        <v>113</v>
      </c>
      <c r="C10" s="186"/>
      <c r="D10" s="186"/>
      <c r="E10" s="186"/>
      <c r="F10" s="186"/>
      <c r="G10" s="220">
        <f t="shared" si="1"/>
        <v>0</v>
      </c>
      <c r="H10" s="221">
        <f t="shared" si="2"/>
        <v>0</v>
      </c>
      <c r="I10" s="187"/>
    </row>
    <row r="11" spans="1:9" s="177" customFormat="1" x14ac:dyDescent="0.45">
      <c r="A11" s="184"/>
      <c r="B11" s="185" t="s">
        <v>114</v>
      </c>
      <c r="C11" s="186"/>
      <c r="D11" s="186"/>
      <c r="E11" s="186"/>
      <c r="F11" s="186"/>
      <c r="G11" s="220">
        <f t="shared" si="1"/>
        <v>0</v>
      </c>
      <c r="H11" s="221">
        <f t="shared" si="2"/>
        <v>0</v>
      </c>
      <c r="I11" s="187"/>
    </row>
    <row r="12" spans="1:9" s="177" customFormat="1" x14ac:dyDescent="0.45">
      <c r="A12" s="184"/>
      <c r="B12" s="185" t="s">
        <v>116</v>
      </c>
      <c r="C12" s="186"/>
      <c r="D12" s="186"/>
      <c r="E12" s="186"/>
      <c r="F12" s="186"/>
      <c r="G12" s="220">
        <f t="shared" si="1"/>
        <v>0</v>
      </c>
      <c r="H12" s="221">
        <f t="shared" si="2"/>
        <v>0</v>
      </c>
      <c r="I12" s="187"/>
    </row>
    <row r="13" spans="1:9" s="72" customFormat="1" x14ac:dyDescent="0.45">
      <c r="A13" s="171">
        <v>2</v>
      </c>
      <c r="B13" s="172" t="s">
        <v>51</v>
      </c>
      <c r="C13" s="173"/>
      <c r="D13" s="173"/>
      <c r="E13" s="173"/>
      <c r="F13" s="173"/>
      <c r="G13" s="173"/>
      <c r="H13" s="173"/>
      <c r="I13" s="174"/>
    </row>
    <row r="14" spans="1:9" s="72" customFormat="1" x14ac:dyDescent="0.45">
      <c r="A14" s="78"/>
      <c r="B14" s="79" t="s">
        <v>275</v>
      </c>
      <c r="C14" s="80"/>
      <c r="D14" s="80"/>
      <c r="E14" s="80"/>
      <c r="F14" s="80"/>
      <c r="G14" s="80">
        <f t="shared" ref="G14:G57" si="3">SUM(D14:F14)/3</f>
        <v>0</v>
      </c>
      <c r="H14" s="80">
        <f t="shared" si="2"/>
        <v>0</v>
      </c>
      <c r="I14" s="81"/>
    </row>
    <row r="15" spans="1:9" s="72" customFormat="1" ht="41" x14ac:dyDescent="0.45">
      <c r="A15" s="78"/>
      <c r="B15" s="79" t="s">
        <v>188</v>
      </c>
      <c r="C15" s="80"/>
      <c r="D15" s="80"/>
      <c r="E15" s="80"/>
      <c r="F15" s="80"/>
      <c r="G15" s="80">
        <f t="shared" si="3"/>
        <v>0</v>
      </c>
      <c r="H15" s="80">
        <f t="shared" si="2"/>
        <v>0</v>
      </c>
      <c r="I15" s="81"/>
    </row>
    <row r="16" spans="1:9" s="72" customFormat="1" ht="41" x14ac:dyDescent="0.45">
      <c r="A16" s="78"/>
      <c r="B16" s="82" t="s">
        <v>189</v>
      </c>
      <c r="C16" s="80"/>
      <c r="D16" s="80"/>
      <c r="E16" s="80"/>
      <c r="F16" s="80"/>
      <c r="G16" s="80">
        <f t="shared" si="3"/>
        <v>0</v>
      </c>
      <c r="H16" s="80">
        <f t="shared" si="2"/>
        <v>0</v>
      </c>
      <c r="I16" s="81"/>
    </row>
    <row r="17" spans="1:9" s="72" customFormat="1" x14ac:dyDescent="0.45">
      <c r="A17" s="78"/>
      <c r="B17" s="82" t="s">
        <v>276</v>
      </c>
      <c r="C17" s="80"/>
      <c r="D17" s="80"/>
      <c r="E17" s="80"/>
      <c r="F17" s="80"/>
      <c r="G17" s="80">
        <f t="shared" si="3"/>
        <v>0</v>
      </c>
      <c r="H17" s="80">
        <f t="shared" si="2"/>
        <v>0</v>
      </c>
      <c r="I17" s="81"/>
    </row>
    <row r="18" spans="1:9" s="72" customFormat="1" ht="41" x14ac:dyDescent="0.45">
      <c r="A18" s="78"/>
      <c r="B18" s="79" t="s">
        <v>190</v>
      </c>
      <c r="C18" s="80"/>
      <c r="D18" s="80"/>
      <c r="E18" s="80"/>
      <c r="F18" s="80"/>
      <c r="G18" s="80">
        <f t="shared" si="3"/>
        <v>0</v>
      </c>
      <c r="H18" s="80">
        <f t="shared" si="2"/>
        <v>0</v>
      </c>
      <c r="I18" s="81"/>
    </row>
    <row r="19" spans="1:9" s="72" customFormat="1" ht="41" x14ac:dyDescent="0.45">
      <c r="A19" s="78"/>
      <c r="B19" s="82" t="s">
        <v>191</v>
      </c>
      <c r="C19" s="80"/>
      <c r="D19" s="80"/>
      <c r="E19" s="80"/>
      <c r="F19" s="80"/>
      <c r="G19" s="80">
        <f t="shared" si="3"/>
        <v>0</v>
      </c>
      <c r="H19" s="80">
        <f t="shared" si="2"/>
        <v>0</v>
      </c>
      <c r="I19" s="81"/>
    </row>
    <row r="20" spans="1:9" x14ac:dyDescent="0.45">
      <c r="A20" s="83"/>
      <c r="B20" s="84" t="s">
        <v>187</v>
      </c>
      <c r="C20" s="85"/>
      <c r="D20" s="85"/>
      <c r="E20" s="85"/>
      <c r="F20" s="85"/>
      <c r="G20" s="85">
        <f t="shared" si="3"/>
        <v>0</v>
      </c>
      <c r="H20" s="85">
        <f t="shared" si="2"/>
        <v>0</v>
      </c>
      <c r="I20" s="86"/>
    </row>
    <row r="21" spans="1:9" ht="41" x14ac:dyDescent="0.45">
      <c r="A21" s="83"/>
      <c r="B21" s="198" t="s">
        <v>192</v>
      </c>
      <c r="C21" s="85"/>
      <c r="D21" s="85"/>
      <c r="E21" s="85"/>
      <c r="F21" s="85"/>
      <c r="G21" s="85">
        <f t="shared" si="3"/>
        <v>0</v>
      </c>
      <c r="H21" s="85">
        <f t="shared" si="2"/>
        <v>0</v>
      </c>
      <c r="I21" s="86"/>
    </row>
    <row r="22" spans="1:9" ht="41" x14ac:dyDescent="0.45">
      <c r="A22" s="83"/>
      <c r="B22" s="198" t="s">
        <v>193</v>
      </c>
      <c r="C22" s="85"/>
      <c r="D22" s="85"/>
      <c r="E22" s="85"/>
      <c r="F22" s="85"/>
      <c r="G22" s="85">
        <f t="shared" si="3"/>
        <v>0</v>
      </c>
      <c r="H22" s="85">
        <f t="shared" si="2"/>
        <v>0</v>
      </c>
      <c r="I22" s="86"/>
    </row>
    <row r="23" spans="1:9" s="72" customFormat="1" x14ac:dyDescent="0.45">
      <c r="A23" s="87">
        <v>3</v>
      </c>
      <c r="B23" s="88" t="s">
        <v>12</v>
      </c>
      <c r="C23" s="85" t="s">
        <v>11</v>
      </c>
      <c r="D23" s="85"/>
      <c r="E23" s="85"/>
      <c r="F23" s="85"/>
      <c r="G23" s="85">
        <f t="shared" si="3"/>
        <v>0</v>
      </c>
      <c r="H23" s="85">
        <f t="shared" si="2"/>
        <v>0</v>
      </c>
      <c r="I23" s="89"/>
    </row>
    <row r="24" spans="1:9" x14ac:dyDescent="0.45">
      <c r="A24" s="90" t="s">
        <v>11</v>
      </c>
      <c r="B24" s="91" t="s">
        <v>194</v>
      </c>
      <c r="C24" s="85"/>
      <c r="D24" s="85"/>
      <c r="E24" s="85"/>
      <c r="F24" s="85"/>
      <c r="G24" s="85">
        <f t="shared" si="3"/>
        <v>0</v>
      </c>
      <c r="H24" s="85">
        <f t="shared" si="2"/>
        <v>0</v>
      </c>
      <c r="I24" s="86"/>
    </row>
    <row r="25" spans="1:9" ht="41" x14ac:dyDescent="0.45">
      <c r="A25" s="90"/>
      <c r="B25" s="91" t="s">
        <v>198</v>
      </c>
      <c r="C25" s="85"/>
      <c r="D25" s="85"/>
      <c r="E25" s="85"/>
      <c r="F25" s="85"/>
      <c r="G25" s="85">
        <f t="shared" si="3"/>
        <v>0</v>
      </c>
      <c r="H25" s="85">
        <f t="shared" si="2"/>
        <v>0</v>
      </c>
      <c r="I25" s="86"/>
    </row>
    <row r="26" spans="1:9" x14ac:dyDescent="0.45">
      <c r="A26" s="90"/>
      <c r="B26" s="91" t="s">
        <v>199</v>
      </c>
      <c r="C26" s="85"/>
      <c r="D26" s="85"/>
      <c r="E26" s="85"/>
      <c r="F26" s="85"/>
      <c r="G26" s="85">
        <f t="shared" si="3"/>
        <v>0</v>
      </c>
      <c r="H26" s="85">
        <f t="shared" si="2"/>
        <v>0</v>
      </c>
      <c r="I26" s="86"/>
    </row>
    <row r="27" spans="1:9" x14ac:dyDescent="0.45">
      <c r="A27" s="90"/>
      <c r="B27" s="91" t="s">
        <v>219</v>
      </c>
      <c r="C27" s="85"/>
      <c r="D27" s="85"/>
      <c r="E27" s="85"/>
      <c r="F27" s="85"/>
      <c r="G27" s="85">
        <f t="shared" si="3"/>
        <v>0</v>
      </c>
      <c r="H27" s="85">
        <f t="shared" si="2"/>
        <v>0</v>
      </c>
      <c r="I27" s="86"/>
    </row>
    <row r="28" spans="1:9" x14ac:dyDescent="0.45">
      <c r="A28" s="87">
        <v>4</v>
      </c>
      <c r="B28" s="92" t="s">
        <v>13</v>
      </c>
      <c r="C28" s="85"/>
      <c r="D28" s="85"/>
      <c r="E28" s="85"/>
      <c r="F28" s="85"/>
      <c r="G28" s="85">
        <f t="shared" si="3"/>
        <v>0</v>
      </c>
      <c r="H28" s="85">
        <f t="shared" si="2"/>
        <v>0</v>
      </c>
      <c r="I28" s="86"/>
    </row>
    <row r="29" spans="1:9" ht="24" customHeight="1" x14ac:dyDescent="0.45">
      <c r="A29" s="90"/>
      <c r="B29" s="199" t="s">
        <v>195</v>
      </c>
      <c r="C29" s="85"/>
      <c r="D29" s="85"/>
      <c r="E29" s="85"/>
      <c r="F29" s="85"/>
      <c r="G29" s="85">
        <f t="shared" si="3"/>
        <v>0</v>
      </c>
      <c r="H29" s="85">
        <f t="shared" si="2"/>
        <v>0</v>
      </c>
      <c r="I29" s="86"/>
    </row>
    <row r="30" spans="1:9" x14ac:dyDescent="0.45">
      <c r="A30" s="90"/>
      <c r="B30" s="93" t="s">
        <v>196</v>
      </c>
      <c r="C30" s="85"/>
      <c r="D30" s="85"/>
      <c r="E30" s="85"/>
      <c r="F30" s="85"/>
      <c r="G30" s="85">
        <f t="shared" si="3"/>
        <v>0</v>
      </c>
      <c r="H30" s="85">
        <f t="shared" si="2"/>
        <v>0</v>
      </c>
      <c r="I30" s="86"/>
    </row>
    <row r="31" spans="1:9" x14ac:dyDescent="0.45">
      <c r="A31" s="90"/>
      <c r="B31" s="93" t="s">
        <v>197</v>
      </c>
      <c r="C31" s="85"/>
      <c r="D31" s="85"/>
      <c r="E31" s="85"/>
      <c r="F31" s="85"/>
      <c r="G31" s="85">
        <f t="shared" si="3"/>
        <v>0</v>
      </c>
      <c r="H31" s="85">
        <f t="shared" si="2"/>
        <v>0</v>
      </c>
      <c r="I31" s="86"/>
    </row>
    <row r="32" spans="1:9" x14ac:dyDescent="0.45">
      <c r="A32" s="90"/>
      <c r="B32" s="93" t="s">
        <v>242</v>
      </c>
      <c r="C32" s="85"/>
      <c r="D32" s="85"/>
      <c r="E32" s="85"/>
      <c r="F32" s="85"/>
      <c r="G32" s="85">
        <f t="shared" si="3"/>
        <v>0</v>
      </c>
      <c r="H32" s="85">
        <f t="shared" si="2"/>
        <v>0</v>
      </c>
      <c r="I32" s="86"/>
    </row>
    <row r="33" spans="1:9" x14ac:dyDescent="0.45">
      <c r="A33" s="90"/>
      <c r="B33" s="93" t="s">
        <v>221</v>
      </c>
      <c r="C33" s="85"/>
      <c r="D33" s="85"/>
      <c r="E33" s="85"/>
      <c r="F33" s="85"/>
      <c r="G33" s="85">
        <f t="shared" si="3"/>
        <v>0</v>
      </c>
      <c r="H33" s="85">
        <f t="shared" si="2"/>
        <v>0</v>
      </c>
      <c r="I33" s="86"/>
    </row>
    <row r="34" spans="1:9" x14ac:dyDescent="0.45">
      <c r="A34" s="90"/>
      <c r="B34" s="93" t="s">
        <v>241</v>
      </c>
      <c r="C34" s="85"/>
      <c r="D34" s="85"/>
      <c r="E34" s="85"/>
      <c r="F34" s="85"/>
      <c r="G34" s="85">
        <f t="shared" si="3"/>
        <v>0</v>
      </c>
      <c r="H34" s="85">
        <f t="shared" si="2"/>
        <v>0</v>
      </c>
      <c r="I34" s="86"/>
    </row>
    <row r="35" spans="1:9" x14ac:dyDescent="0.45">
      <c r="A35" s="90"/>
      <c r="B35" s="93" t="s">
        <v>222</v>
      </c>
      <c r="C35" s="85"/>
      <c r="D35" s="85"/>
      <c r="E35" s="85"/>
      <c r="F35" s="85"/>
      <c r="G35" s="85">
        <f t="shared" si="3"/>
        <v>0</v>
      </c>
      <c r="H35" s="85">
        <f t="shared" si="2"/>
        <v>0</v>
      </c>
      <c r="I35" s="86"/>
    </row>
    <row r="36" spans="1:9" x14ac:dyDescent="0.45">
      <c r="A36" s="90"/>
      <c r="B36" s="93" t="s">
        <v>223</v>
      </c>
      <c r="C36" s="85"/>
      <c r="D36" s="85"/>
      <c r="E36" s="85"/>
      <c r="F36" s="85"/>
      <c r="G36" s="85">
        <f t="shared" si="3"/>
        <v>0</v>
      </c>
      <c r="H36" s="85">
        <f t="shared" si="2"/>
        <v>0</v>
      </c>
      <c r="I36" s="86"/>
    </row>
    <row r="37" spans="1:9" x14ac:dyDescent="0.45">
      <c r="A37" s="90"/>
      <c r="B37" s="93" t="s">
        <v>224</v>
      </c>
      <c r="C37" s="85"/>
      <c r="D37" s="85"/>
      <c r="E37" s="85"/>
      <c r="F37" s="85"/>
      <c r="G37" s="85">
        <f t="shared" si="3"/>
        <v>0</v>
      </c>
      <c r="H37" s="85">
        <f t="shared" si="2"/>
        <v>0</v>
      </c>
      <c r="I37" s="86"/>
    </row>
    <row r="38" spans="1:9" x14ac:dyDescent="0.45">
      <c r="A38" s="87">
        <v>5</v>
      </c>
      <c r="B38" s="92" t="s">
        <v>14</v>
      </c>
      <c r="C38" s="94"/>
      <c r="D38" s="94"/>
      <c r="E38" s="94"/>
      <c r="F38" s="94"/>
      <c r="G38" s="94">
        <f t="shared" si="3"/>
        <v>0</v>
      </c>
      <c r="H38" s="94">
        <f t="shared" si="2"/>
        <v>0</v>
      </c>
      <c r="I38" s="86"/>
    </row>
    <row r="39" spans="1:9" x14ac:dyDescent="0.45">
      <c r="A39" s="90"/>
      <c r="B39" s="93" t="s">
        <v>200</v>
      </c>
      <c r="C39" s="3"/>
      <c r="D39" s="94"/>
      <c r="E39" s="94"/>
      <c r="F39" s="94"/>
      <c r="G39" s="94">
        <f t="shared" si="3"/>
        <v>0</v>
      </c>
      <c r="H39" s="94">
        <f t="shared" si="2"/>
        <v>0</v>
      </c>
      <c r="I39" s="95"/>
    </row>
    <row r="40" spans="1:9" x14ac:dyDescent="0.45">
      <c r="A40" s="90"/>
      <c r="B40" s="93" t="s">
        <v>201</v>
      </c>
      <c r="C40" s="94"/>
      <c r="D40" s="94"/>
      <c r="E40" s="94"/>
      <c r="F40" s="94"/>
      <c r="G40" s="94">
        <f t="shared" si="3"/>
        <v>0</v>
      </c>
      <c r="H40" s="94">
        <f t="shared" si="2"/>
        <v>0</v>
      </c>
      <c r="I40" s="95"/>
    </row>
    <row r="41" spans="1:9" x14ac:dyDescent="0.45">
      <c r="A41" s="90"/>
      <c r="B41" s="93" t="s">
        <v>202</v>
      </c>
      <c r="C41" s="94"/>
      <c r="D41" s="94"/>
      <c r="E41" s="94"/>
      <c r="F41" s="94"/>
      <c r="G41" s="94">
        <f t="shared" si="3"/>
        <v>0</v>
      </c>
      <c r="H41" s="94">
        <f t="shared" si="2"/>
        <v>0</v>
      </c>
      <c r="I41" s="95"/>
    </row>
    <row r="42" spans="1:9" x14ac:dyDescent="0.45">
      <c r="A42" s="90"/>
      <c r="B42" s="93" t="s">
        <v>203</v>
      </c>
      <c r="C42" s="94"/>
      <c r="D42" s="94"/>
      <c r="E42" s="94"/>
      <c r="F42" s="94"/>
      <c r="G42" s="94">
        <f t="shared" si="3"/>
        <v>0</v>
      </c>
      <c r="H42" s="94">
        <f t="shared" si="2"/>
        <v>0</v>
      </c>
      <c r="I42" s="95"/>
    </row>
    <row r="43" spans="1:9" x14ac:dyDescent="0.45">
      <c r="A43" s="90"/>
      <c r="B43" s="93" t="s">
        <v>204</v>
      </c>
      <c r="C43" s="94"/>
      <c r="D43" s="94"/>
      <c r="E43" s="94"/>
      <c r="F43" s="94"/>
      <c r="G43" s="94">
        <f t="shared" si="3"/>
        <v>0</v>
      </c>
      <c r="H43" s="94">
        <f t="shared" si="2"/>
        <v>0</v>
      </c>
      <c r="I43" s="95"/>
    </row>
    <row r="44" spans="1:9" x14ac:dyDescent="0.45">
      <c r="A44" s="90"/>
      <c r="B44" s="93" t="s">
        <v>205</v>
      </c>
      <c r="C44" s="94"/>
      <c r="D44" s="94"/>
      <c r="E44" s="94"/>
      <c r="F44" s="94"/>
      <c r="G44" s="94">
        <f t="shared" si="3"/>
        <v>0</v>
      </c>
      <c r="H44" s="94">
        <f t="shared" si="2"/>
        <v>0</v>
      </c>
      <c r="I44" s="95"/>
    </row>
    <row r="45" spans="1:9" x14ac:dyDescent="0.45">
      <c r="A45" s="90"/>
      <c r="B45" s="93" t="s">
        <v>206</v>
      </c>
      <c r="C45" s="94"/>
      <c r="D45" s="94"/>
      <c r="E45" s="94"/>
      <c r="F45" s="94"/>
      <c r="G45" s="94">
        <f t="shared" si="3"/>
        <v>0</v>
      </c>
      <c r="H45" s="94">
        <f t="shared" si="2"/>
        <v>0</v>
      </c>
      <c r="I45" s="95"/>
    </row>
    <row r="46" spans="1:9" x14ac:dyDescent="0.45">
      <c r="A46" s="90"/>
      <c r="B46" s="93" t="s">
        <v>207</v>
      </c>
      <c r="C46" s="94"/>
      <c r="D46" s="94"/>
      <c r="E46" s="94"/>
      <c r="F46" s="94"/>
      <c r="G46" s="94">
        <f t="shared" si="3"/>
        <v>0</v>
      </c>
      <c r="H46" s="94">
        <f t="shared" si="2"/>
        <v>0</v>
      </c>
      <c r="I46" s="95"/>
    </row>
    <row r="47" spans="1:9" x14ac:dyDescent="0.45">
      <c r="A47" s="90"/>
      <c r="B47" s="93" t="s">
        <v>225</v>
      </c>
      <c r="C47" s="94"/>
      <c r="D47" s="94"/>
      <c r="E47" s="94"/>
      <c r="F47" s="94"/>
      <c r="G47" s="94">
        <f t="shared" si="3"/>
        <v>0</v>
      </c>
      <c r="H47" s="94">
        <f t="shared" si="2"/>
        <v>0</v>
      </c>
      <c r="I47" s="95"/>
    </row>
    <row r="48" spans="1:9" ht="41" x14ac:dyDescent="0.45">
      <c r="A48" s="90"/>
      <c r="B48" s="93" t="s">
        <v>226</v>
      </c>
      <c r="C48" s="94"/>
      <c r="D48" s="94"/>
      <c r="E48" s="94"/>
      <c r="F48" s="94"/>
      <c r="G48" s="94">
        <f t="shared" si="3"/>
        <v>0</v>
      </c>
      <c r="H48" s="94">
        <f t="shared" si="2"/>
        <v>0</v>
      </c>
      <c r="I48" s="95"/>
    </row>
    <row r="49" spans="1:9" x14ac:dyDescent="0.45">
      <c r="A49" s="87">
        <v>6</v>
      </c>
      <c r="B49" s="92" t="s">
        <v>15</v>
      </c>
      <c r="C49" s="85"/>
      <c r="D49" s="85"/>
      <c r="E49" s="85"/>
      <c r="F49" s="85"/>
      <c r="G49" s="85">
        <f t="shared" si="3"/>
        <v>0</v>
      </c>
      <c r="H49" s="85">
        <f t="shared" si="2"/>
        <v>0</v>
      </c>
      <c r="I49" s="86"/>
    </row>
    <row r="50" spans="1:9" x14ac:dyDescent="0.45">
      <c r="A50" s="90"/>
      <c r="B50" s="93" t="s">
        <v>208</v>
      </c>
      <c r="C50" s="85"/>
      <c r="D50" s="85"/>
      <c r="E50" s="85"/>
      <c r="F50" s="85"/>
      <c r="G50" s="85">
        <f t="shared" si="3"/>
        <v>0</v>
      </c>
      <c r="H50" s="85">
        <f t="shared" si="2"/>
        <v>0</v>
      </c>
      <c r="I50" s="96"/>
    </row>
    <row r="51" spans="1:9" x14ac:dyDescent="0.45">
      <c r="A51" s="90"/>
      <c r="B51" s="93" t="s">
        <v>209</v>
      </c>
      <c r="C51" s="85"/>
      <c r="D51" s="85"/>
      <c r="E51" s="85"/>
      <c r="F51" s="85"/>
      <c r="G51" s="85">
        <f t="shared" si="3"/>
        <v>0</v>
      </c>
      <c r="H51" s="85">
        <f t="shared" si="2"/>
        <v>0</v>
      </c>
      <c r="I51" s="96"/>
    </row>
    <row r="52" spans="1:9" x14ac:dyDescent="0.45">
      <c r="A52" s="90"/>
      <c r="B52" s="91" t="s">
        <v>210</v>
      </c>
      <c r="C52" s="85"/>
      <c r="D52" s="85"/>
      <c r="E52" s="85"/>
      <c r="F52" s="85"/>
      <c r="G52" s="85">
        <f t="shared" si="3"/>
        <v>0</v>
      </c>
      <c r="H52" s="85">
        <f t="shared" si="2"/>
        <v>0</v>
      </c>
      <c r="I52" s="96"/>
    </row>
    <row r="53" spans="1:9" x14ac:dyDescent="0.45">
      <c r="A53" s="90"/>
      <c r="B53" s="91" t="s">
        <v>211</v>
      </c>
      <c r="C53" s="85"/>
      <c r="D53" s="85"/>
      <c r="E53" s="85"/>
      <c r="F53" s="85"/>
      <c r="G53" s="85">
        <f t="shared" si="3"/>
        <v>0</v>
      </c>
      <c r="H53" s="85">
        <f t="shared" si="2"/>
        <v>0</v>
      </c>
      <c r="I53" s="95"/>
    </row>
    <row r="54" spans="1:9" x14ac:dyDescent="0.45">
      <c r="A54" s="90"/>
      <c r="B54" s="97" t="s">
        <v>212</v>
      </c>
      <c r="C54" s="85"/>
      <c r="D54" s="85"/>
      <c r="E54" s="85"/>
      <c r="F54" s="85"/>
      <c r="G54" s="85">
        <f t="shared" si="3"/>
        <v>0</v>
      </c>
      <c r="H54" s="85">
        <f t="shared" si="2"/>
        <v>0</v>
      </c>
      <c r="I54" s="95"/>
    </row>
    <row r="55" spans="1:9" x14ac:dyDescent="0.45">
      <c r="A55" s="90"/>
      <c r="B55" s="97" t="s">
        <v>213</v>
      </c>
      <c r="C55" s="85"/>
      <c r="D55" s="85"/>
      <c r="E55" s="85"/>
      <c r="F55" s="85"/>
      <c r="G55" s="85">
        <f t="shared" si="3"/>
        <v>0</v>
      </c>
      <c r="H55" s="85">
        <f t="shared" si="2"/>
        <v>0</v>
      </c>
      <c r="I55" s="95"/>
    </row>
    <row r="56" spans="1:9" x14ac:dyDescent="0.45">
      <c r="A56" s="87">
        <v>7</v>
      </c>
      <c r="B56" s="98" t="s">
        <v>186</v>
      </c>
      <c r="C56" s="85"/>
      <c r="D56" s="85"/>
      <c r="E56" s="85"/>
      <c r="F56" s="85"/>
      <c r="G56" s="85">
        <f t="shared" si="3"/>
        <v>0</v>
      </c>
      <c r="H56" s="85">
        <f t="shared" si="2"/>
        <v>0</v>
      </c>
      <c r="I56" s="86"/>
    </row>
    <row r="57" spans="1:9" x14ac:dyDescent="0.45">
      <c r="A57" s="90"/>
      <c r="B57" s="97" t="s">
        <v>227</v>
      </c>
      <c r="C57" s="85"/>
      <c r="D57" s="85"/>
      <c r="E57" s="85"/>
      <c r="F57" s="85"/>
      <c r="G57" s="85">
        <f t="shared" si="3"/>
        <v>0</v>
      </c>
      <c r="H57" s="99">
        <f t="shared" si="2"/>
        <v>0</v>
      </c>
      <c r="I57" s="100"/>
    </row>
    <row r="58" spans="1:9" s="72" customFormat="1" x14ac:dyDescent="0.45">
      <c r="A58" s="252" t="s">
        <v>36</v>
      </c>
      <c r="B58" s="253"/>
      <c r="C58" s="101">
        <f t="shared" ref="C58:H58" si="4">SUM(C13:C57)</f>
        <v>0</v>
      </c>
      <c r="D58" s="101">
        <f t="shared" si="4"/>
        <v>0</v>
      </c>
      <c r="E58" s="101">
        <f>SUM(E13:E57)</f>
        <v>0</v>
      </c>
      <c r="F58" s="101">
        <f t="shared" si="4"/>
        <v>0</v>
      </c>
      <c r="G58" s="101">
        <f>SUM(G13:G57)</f>
        <v>0</v>
      </c>
      <c r="H58" s="101">
        <f t="shared" si="4"/>
        <v>0</v>
      </c>
      <c r="I58" s="102"/>
    </row>
    <row r="59" spans="1:9" x14ac:dyDescent="0.45">
      <c r="A59" s="103"/>
    </row>
    <row r="60" spans="1:9" x14ac:dyDescent="0.45">
      <c r="A60" s="103"/>
    </row>
    <row r="61" spans="1:9" x14ac:dyDescent="0.45">
      <c r="A61" s="103"/>
    </row>
    <row r="62" spans="1:9" x14ac:dyDescent="0.45">
      <c r="A62" s="103"/>
    </row>
    <row r="63" spans="1:9" x14ac:dyDescent="0.45">
      <c r="A63" s="103"/>
    </row>
    <row r="64" spans="1:9" x14ac:dyDescent="0.45">
      <c r="A64" s="103"/>
    </row>
    <row r="65" spans="1:1" x14ac:dyDescent="0.45">
      <c r="A65" s="103"/>
    </row>
    <row r="66" spans="1:1" x14ac:dyDescent="0.45">
      <c r="A66" s="103"/>
    </row>
    <row r="67" spans="1:1" x14ac:dyDescent="0.45">
      <c r="A67" s="103"/>
    </row>
    <row r="68" spans="1:1" x14ac:dyDescent="0.45">
      <c r="A68" s="103"/>
    </row>
    <row r="69" spans="1:1" x14ac:dyDescent="0.45">
      <c r="A69" s="103"/>
    </row>
    <row r="70" spans="1:1" x14ac:dyDescent="0.45">
      <c r="A70" s="103"/>
    </row>
    <row r="71" spans="1:1" x14ac:dyDescent="0.45">
      <c r="A71" s="103"/>
    </row>
    <row r="72" spans="1:1" x14ac:dyDescent="0.45">
      <c r="A72" s="103"/>
    </row>
    <row r="73" spans="1:1" x14ac:dyDescent="0.45">
      <c r="A73" s="103"/>
    </row>
    <row r="74" spans="1:1" x14ac:dyDescent="0.45">
      <c r="A74" s="103"/>
    </row>
    <row r="75" spans="1:1" x14ac:dyDescent="0.45">
      <c r="A75" s="103"/>
    </row>
    <row r="76" spans="1:1" x14ac:dyDescent="0.45">
      <c r="A76" s="103"/>
    </row>
    <row r="77" spans="1:1" x14ac:dyDescent="0.45">
      <c r="A77" s="103"/>
    </row>
    <row r="78" spans="1:1" x14ac:dyDescent="0.45">
      <c r="A78" s="103"/>
    </row>
    <row r="79" spans="1:1" x14ac:dyDescent="0.45">
      <c r="A79" s="103"/>
    </row>
    <row r="80" spans="1:1" x14ac:dyDescent="0.45">
      <c r="A80" s="103"/>
    </row>
    <row r="81" spans="1:1" x14ac:dyDescent="0.45">
      <c r="A81" s="103"/>
    </row>
    <row r="82" spans="1:1" x14ac:dyDescent="0.45">
      <c r="A82" s="103"/>
    </row>
    <row r="83" spans="1:1" x14ac:dyDescent="0.45">
      <c r="A83" s="103"/>
    </row>
    <row r="84" spans="1:1" x14ac:dyDescent="0.45">
      <c r="A84" s="103"/>
    </row>
    <row r="85" spans="1:1" x14ac:dyDescent="0.45">
      <c r="A85" s="103"/>
    </row>
    <row r="86" spans="1:1" x14ac:dyDescent="0.45">
      <c r="A86" s="103"/>
    </row>
    <row r="87" spans="1:1" x14ac:dyDescent="0.45">
      <c r="A87" s="103"/>
    </row>
    <row r="88" spans="1:1" x14ac:dyDescent="0.45">
      <c r="A88" s="103"/>
    </row>
    <row r="89" spans="1:1" x14ac:dyDescent="0.45">
      <c r="A89" s="103"/>
    </row>
    <row r="90" spans="1:1" x14ac:dyDescent="0.45">
      <c r="A90" s="103"/>
    </row>
    <row r="91" spans="1:1" x14ac:dyDescent="0.45">
      <c r="A91" s="103"/>
    </row>
  </sheetData>
  <sheetProtection formatCells="0"/>
  <protectedRanges>
    <protectedRange password="CC6F" sqref="B57 C14:H57" name="Range1"/>
  </protectedRanges>
  <mergeCells count="4">
    <mergeCell ref="A58:B58"/>
    <mergeCell ref="D2:F2"/>
    <mergeCell ref="I2:I3"/>
    <mergeCell ref="A1:I1"/>
  </mergeCells>
  <printOptions horizontalCentered="1"/>
  <pageMargins left="0.45" right="0" top="0.17" bottom="0.19685039370078741" header="0.51181102362204722" footer="0"/>
  <pageSetup paperSize="9" scale="90" orientation="portrait" r:id="rId1"/>
  <headerFooter alignWithMargins="0"/>
  <rowBreaks count="1" manualBreakCount="1">
    <brk id="27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2"/>
  <sheetViews>
    <sheetView view="pageBreakPreview" zoomScale="90" zoomScaleNormal="100" zoomScaleSheetLayoutView="90" workbookViewId="0">
      <pane xSplit="3" ySplit="4" topLeftCell="D5" activePane="bottomRight" state="frozen"/>
      <selection sqref="A1:K1"/>
      <selection pane="topRight" sqref="A1:K1"/>
      <selection pane="bottomLeft" sqref="A1:K1"/>
      <selection pane="bottomRight" activeCell="C28" sqref="C28"/>
    </sheetView>
  </sheetViews>
  <sheetFormatPr defaultColWidth="9.1796875" defaultRowHeight="20.5" x14ac:dyDescent="0.45"/>
  <cols>
    <col min="1" max="1" width="8.7265625" style="109" customWidth="1"/>
    <col min="2" max="2" width="49" style="3" customWidth="1"/>
    <col min="3" max="3" width="15" style="3" customWidth="1"/>
    <col min="4" max="4" width="16.26953125" style="3" customWidth="1"/>
    <col min="5" max="16384" width="9.1796875" style="3"/>
  </cols>
  <sheetData>
    <row r="1" spans="1:4" ht="23" x14ac:dyDescent="0.5">
      <c r="A1" s="32" t="s">
        <v>299</v>
      </c>
    </row>
    <row r="2" spans="1:4" ht="11.25" customHeight="1" x14ac:dyDescent="0.45">
      <c r="A2" s="56"/>
    </row>
    <row r="3" spans="1:4" s="56" customFormat="1" x14ac:dyDescent="0.45">
      <c r="A3" s="262" t="s">
        <v>30</v>
      </c>
      <c r="B3" s="262" t="s">
        <v>91</v>
      </c>
      <c r="C3" s="164" t="s">
        <v>29</v>
      </c>
      <c r="D3" s="264" t="s">
        <v>92</v>
      </c>
    </row>
    <row r="4" spans="1:4" s="56" customFormat="1" x14ac:dyDescent="0.45">
      <c r="A4" s="263"/>
      <c r="B4" s="263"/>
      <c r="C4" s="165" t="s">
        <v>300</v>
      </c>
      <c r="D4" s="265"/>
    </row>
    <row r="5" spans="1:4" x14ac:dyDescent="0.45">
      <c r="A5" s="105">
        <v>1</v>
      </c>
      <c r="B5" s="39" t="s">
        <v>11</v>
      </c>
      <c r="C5" s="167"/>
      <c r="D5" s="106"/>
    </row>
    <row r="6" spans="1:4" x14ac:dyDescent="0.45">
      <c r="A6" s="105">
        <v>2</v>
      </c>
      <c r="C6" s="167"/>
      <c r="D6" s="106"/>
    </row>
    <row r="7" spans="1:4" x14ac:dyDescent="0.45">
      <c r="A7" s="105">
        <v>3</v>
      </c>
      <c r="B7" s="39" t="s">
        <v>11</v>
      </c>
      <c r="C7" s="167"/>
      <c r="D7" s="106"/>
    </row>
    <row r="8" spans="1:4" x14ac:dyDescent="0.45">
      <c r="A8" s="105">
        <v>4</v>
      </c>
      <c r="B8" s="39"/>
      <c r="C8" s="167"/>
      <c r="D8" s="106"/>
    </row>
    <row r="9" spans="1:4" x14ac:dyDescent="0.45">
      <c r="A9" s="105">
        <v>5</v>
      </c>
      <c r="B9" s="39" t="s">
        <v>11</v>
      </c>
      <c r="C9" s="167"/>
      <c r="D9" s="106"/>
    </row>
    <row r="10" spans="1:4" x14ac:dyDescent="0.45">
      <c r="A10" s="105">
        <v>6</v>
      </c>
      <c r="B10" s="39"/>
      <c r="C10" s="167"/>
      <c r="D10" s="106"/>
    </row>
    <row r="11" spans="1:4" x14ac:dyDescent="0.45">
      <c r="A11" s="105">
        <v>7</v>
      </c>
      <c r="B11" s="39"/>
      <c r="C11" s="167"/>
      <c r="D11" s="106"/>
    </row>
    <row r="12" spans="1:4" x14ac:dyDescent="0.45">
      <c r="A12" s="105">
        <v>8</v>
      </c>
      <c r="B12" s="39"/>
      <c r="C12" s="167"/>
      <c r="D12" s="106"/>
    </row>
    <row r="13" spans="1:4" x14ac:dyDescent="0.45">
      <c r="A13" s="105">
        <v>9</v>
      </c>
      <c r="B13" s="39"/>
      <c r="C13" s="167"/>
      <c r="D13" s="106"/>
    </row>
    <row r="14" spans="1:4" x14ac:dyDescent="0.45">
      <c r="A14" s="105">
        <v>10</v>
      </c>
      <c r="B14" s="39"/>
      <c r="C14" s="167"/>
      <c r="D14" s="106"/>
    </row>
    <row r="15" spans="1:4" x14ac:dyDescent="0.45">
      <c r="A15" s="105">
        <v>11</v>
      </c>
      <c r="B15" s="39"/>
      <c r="C15" s="167"/>
      <c r="D15" s="106"/>
    </row>
    <row r="16" spans="1:4" x14ac:dyDescent="0.45">
      <c r="A16" s="105">
        <v>12</v>
      </c>
      <c r="B16" s="39"/>
      <c r="C16" s="167"/>
      <c r="D16" s="106"/>
    </row>
    <row r="17" spans="1:4" x14ac:dyDescent="0.45">
      <c r="A17" s="105">
        <v>13</v>
      </c>
      <c r="B17" s="39"/>
      <c r="C17" s="167"/>
      <c r="D17" s="106"/>
    </row>
    <row r="18" spans="1:4" x14ac:dyDescent="0.45">
      <c r="A18" s="105">
        <v>14</v>
      </c>
      <c r="B18" s="39" t="s">
        <v>11</v>
      </c>
      <c r="C18" s="106"/>
      <c r="D18" s="166"/>
    </row>
    <row r="19" spans="1:4" x14ac:dyDescent="0.45">
      <c r="A19" s="105">
        <v>15</v>
      </c>
      <c r="B19" s="39"/>
      <c r="C19" s="106"/>
      <c r="D19" s="106"/>
    </row>
    <row r="20" spans="1:4" x14ac:dyDescent="0.45">
      <c r="A20" s="105">
        <v>16</v>
      </c>
      <c r="B20" s="39"/>
      <c r="C20" s="106" t="s">
        <v>11</v>
      </c>
      <c r="D20" s="106" t="s">
        <v>11</v>
      </c>
    </row>
    <row r="21" spans="1:4" x14ac:dyDescent="0.45">
      <c r="A21" s="105">
        <v>17</v>
      </c>
      <c r="B21" s="39" t="s">
        <v>11</v>
      </c>
      <c r="C21" s="106"/>
      <c r="D21" s="106"/>
    </row>
    <row r="22" spans="1:4" x14ac:dyDescent="0.45">
      <c r="A22" s="105">
        <v>18</v>
      </c>
      <c r="B22" s="39"/>
      <c r="C22" s="106"/>
      <c r="D22" s="106"/>
    </row>
    <row r="23" spans="1:4" x14ac:dyDescent="0.45">
      <c r="A23" s="105">
        <v>19</v>
      </c>
      <c r="B23" s="39" t="s">
        <v>11</v>
      </c>
      <c r="C23" s="106" t="s">
        <v>11</v>
      </c>
      <c r="D23" s="106" t="s">
        <v>11</v>
      </c>
    </row>
    <row r="24" spans="1:4" x14ac:dyDescent="0.45">
      <c r="A24" s="105">
        <v>20</v>
      </c>
      <c r="B24" s="52"/>
      <c r="C24" s="107"/>
      <c r="D24" s="107"/>
    </row>
    <row r="25" spans="1:4" s="56" customFormat="1" x14ac:dyDescent="0.45">
      <c r="A25" s="260" t="s">
        <v>37</v>
      </c>
      <c r="B25" s="261"/>
      <c r="C25" s="108">
        <f>SUM(C5:C24)</f>
        <v>0</v>
      </c>
      <c r="D25" s="143"/>
    </row>
    <row r="26" spans="1:4" s="56" customFormat="1" x14ac:dyDescent="0.45">
      <c r="A26" s="53" t="s">
        <v>74</v>
      </c>
      <c r="B26" s="53" t="s">
        <v>301</v>
      </c>
      <c r="C26" s="1"/>
      <c r="D26" s="1"/>
    </row>
    <row r="27" spans="1:4" s="56" customFormat="1" x14ac:dyDescent="0.45">
      <c r="A27" s="2"/>
      <c r="B27" s="53" t="s">
        <v>302</v>
      </c>
      <c r="C27" s="1"/>
      <c r="D27" s="1"/>
    </row>
    <row r="28" spans="1:4" x14ac:dyDescent="0.45">
      <c r="B28" s="56" t="s">
        <v>303</v>
      </c>
      <c r="C28" s="1"/>
      <c r="D28" s="1"/>
    </row>
    <row r="29" spans="1:4" x14ac:dyDescent="0.45">
      <c r="A29" s="110"/>
    </row>
    <row r="30" spans="1:4" x14ac:dyDescent="0.45">
      <c r="A30" s="110"/>
    </row>
    <row r="31" spans="1:4" x14ac:dyDescent="0.45">
      <c r="A31" s="31"/>
    </row>
    <row r="32" spans="1:4" x14ac:dyDescent="0.45">
      <c r="A32" s="111"/>
    </row>
  </sheetData>
  <sheetProtection formatCells="0"/>
  <protectedRanges>
    <protectedRange password="CC6F" sqref="A5:D24" name="Range1"/>
  </protectedRanges>
  <mergeCells count="4">
    <mergeCell ref="A25:B25"/>
    <mergeCell ref="A3:A4"/>
    <mergeCell ref="B3:B4"/>
    <mergeCell ref="D3:D4"/>
  </mergeCells>
  <phoneticPr fontId="2" type="noConversion"/>
  <pageMargins left="0.94488188976377963" right="0.35433070866141736" top="0.98425196850393704" bottom="0.59055118110236227" header="0.51181102362204722" footer="0.51181102362204722"/>
  <pageSetup paperSize="9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3"/>
  <sheetViews>
    <sheetView view="pageBreakPreview" zoomScaleNormal="120" zoomScaleSheetLayoutView="100" workbookViewId="0">
      <pane xSplit="5" ySplit="4" topLeftCell="F26" activePane="bottomRight" state="frozen"/>
      <selection pane="topRight" activeCell="F1" sqref="F1"/>
      <selection pane="bottomLeft" activeCell="A5" sqref="A5"/>
      <selection pane="bottomRight" activeCell="D34" sqref="D34"/>
    </sheetView>
  </sheetViews>
  <sheetFormatPr defaultColWidth="9.1796875" defaultRowHeight="20.5" x14ac:dyDescent="0.45"/>
  <cols>
    <col min="1" max="1" width="6.81640625" style="110" customWidth="1"/>
    <col min="2" max="2" width="43.26953125" style="3" customWidth="1"/>
    <col min="3" max="3" width="13.7265625" style="3" customWidth="1"/>
    <col min="4" max="4" width="18.26953125" style="3" customWidth="1"/>
    <col min="5" max="5" width="18.54296875" style="3" customWidth="1"/>
    <col min="6" max="16384" width="9.1796875" style="3"/>
  </cols>
  <sheetData>
    <row r="1" spans="1:5" ht="24" customHeight="1" x14ac:dyDescent="0.45">
      <c r="A1" s="266" t="s">
        <v>304</v>
      </c>
      <c r="B1" s="266"/>
      <c r="C1" s="266"/>
      <c r="D1" s="266"/>
      <c r="E1" s="266"/>
    </row>
    <row r="2" spans="1:5" s="56" customFormat="1" x14ac:dyDescent="0.45">
      <c r="A2" s="237" t="s">
        <v>30</v>
      </c>
      <c r="B2" s="272" t="s">
        <v>1</v>
      </c>
      <c r="C2" s="112" t="s">
        <v>45</v>
      </c>
      <c r="D2" s="269" t="s">
        <v>306</v>
      </c>
      <c r="E2" s="267" t="s">
        <v>307</v>
      </c>
    </row>
    <row r="3" spans="1:5" s="56" customFormat="1" ht="34.5" customHeight="1" x14ac:dyDescent="0.45">
      <c r="A3" s="271"/>
      <c r="B3" s="273"/>
      <c r="C3" s="113" t="s">
        <v>305</v>
      </c>
      <c r="D3" s="270"/>
      <c r="E3" s="268"/>
    </row>
    <row r="4" spans="1:5" s="56" customFormat="1" x14ac:dyDescent="0.45">
      <c r="A4" s="114" t="s">
        <v>46</v>
      </c>
      <c r="B4" s="115" t="s">
        <v>47</v>
      </c>
      <c r="C4" s="116" t="s">
        <v>48</v>
      </c>
      <c r="D4" s="114" t="s">
        <v>49</v>
      </c>
      <c r="E4" s="114" t="s">
        <v>50</v>
      </c>
    </row>
    <row r="5" spans="1:5" s="56" customFormat="1" x14ac:dyDescent="0.45">
      <c r="A5" s="117">
        <v>1</v>
      </c>
      <c r="B5" s="118" t="s">
        <v>16</v>
      </c>
      <c r="C5" s="119"/>
      <c r="D5" s="119" t="s">
        <v>11</v>
      </c>
      <c r="E5" s="119" t="s">
        <v>11</v>
      </c>
    </row>
    <row r="6" spans="1:5" x14ac:dyDescent="0.45">
      <c r="A6" s="120">
        <v>1.1000000000000001</v>
      </c>
      <c r="B6" s="121" t="s">
        <v>17</v>
      </c>
      <c r="C6" s="39" t="s">
        <v>11</v>
      </c>
      <c r="D6" s="106" t="s">
        <v>11</v>
      </c>
      <c r="E6" s="106" t="s">
        <v>11</v>
      </c>
    </row>
    <row r="7" spans="1:5" x14ac:dyDescent="0.45">
      <c r="A7" s="120"/>
      <c r="B7" s="121" t="s">
        <v>19</v>
      </c>
      <c r="C7" s="106"/>
      <c r="D7" s="106"/>
      <c r="E7" s="106"/>
    </row>
    <row r="8" spans="1:5" x14ac:dyDescent="0.45">
      <c r="A8" s="120"/>
      <c r="B8" s="121" t="s">
        <v>19</v>
      </c>
      <c r="C8" s="106"/>
      <c r="D8" s="106"/>
      <c r="E8" s="106"/>
    </row>
    <row r="9" spans="1:5" x14ac:dyDescent="0.45">
      <c r="A9" s="120">
        <v>1.2</v>
      </c>
      <c r="B9" s="121" t="s">
        <v>18</v>
      </c>
      <c r="C9" s="106"/>
      <c r="D9" s="106"/>
      <c r="E9" s="106"/>
    </row>
    <row r="10" spans="1:5" x14ac:dyDescent="0.45">
      <c r="A10" s="120"/>
      <c r="B10" s="121" t="s">
        <v>19</v>
      </c>
      <c r="C10" s="106"/>
      <c r="D10" s="106"/>
      <c r="E10" s="106"/>
    </row>
    <row r="11" spans="1:5" x14ac:dyDescent="0.45">
      <c r="A11" s="120"/>
      <c r="B11" s="121" t="s">
        <v>19</v>
      </c>
      <c r="C11" s="106"/>
      <c r="D11" s="106"/>
      <c r="E11" s="106"/>
    </row>
    <row r="12" spans="1:5" x14ac:dyDescent="0.45">
      <c r="A12" s="120">
        <v>1.3</v>
      </c>
      <c r="B12" s="121" t="s">
        <v>20</v>
      </c>
      <c r="C12" s="106"/>
      <c r="D12" s="106"/>
      <c r="E12" s="106"/>
    </row>
    <row r="13" spans="1:5" x14ac:dyDescent="0.45">
      <c r="A13" s="120"/>
      <c r="B13" s="121" t="s">
        <v>19</v>
      </c>
      <c r="C13" s="106"/>
      <c r="D13" s="106"/>
      <c r="E13" s="106"/>
    </row>
    <row r="14" spans="1:5" x14ac:dyDescent="0.45">
      <c r="A14" s="120">
        <v>1.4</v>
      </c>
      <c r="B14" s="121" t="s">
        <v>21</v>
      </c>
      <c r="C14" s="106"/>
      <c r="D14" s="106"/>
      <c r="E14" s="106"/>
    </row>
    <row r="15" spans="1:5" x14ac:dyDescent="0.45">
      <c r="A15" s="120"/>
      <c r="B15" s="121" t="s">
        <v>19</v>
      </c>
      <c r="C15" s="106"/>
      <c r="D15" s="106"/>
      <c r="E15" s="106"/>
    </row>
    <row r="16" spans="1:5" x14ac:dyDescent="0.45">
      <c r="A16" s="120"/>
      <c r="B16" s="121" t="s">
        <v>19</v>
      </c>
      <c r="C16" s="106"/>
      <c r="D16" s="106"/>
      <c r="E16" s="106"/>
    </row>
    <row r="17" spans="1:5" x14ac:dyDescent="0.45">
      <c r="A17" s="120">
        <v>1.5</v>
      </c>
      <c r="B17" s="121" t="s">
        <v>22</v>
      </c>
      <c r="C17" s="106"/>
      <c r="D17" s="106"/>
      <c r="E17" s="106"/>
    </row>
    <row r="18" spans="1:5" x14ac:dyDescent="0.45">
      <c r="A18" s="120"/>
      <c r="B18" s="121" t="s">
        <v>19</v>
      </c>
      <c r="C18" s="106"/>
      <c r="D18" s="106"/>
      <c r="E18" s="106"/>
    </row>
    <row r="19" spans="1:5" x14ac:dyDescent="0.45">
      <c r="A19" s="120">
        <v>1.6</v>
      </c>
      <c r="B19" s="121" t="s">
        <v>9</v>
      </c>
      <c r="C19" s="106"/>
      <c r="D19" s="106"/>
      <c r="E19" s="106"/>
    </row>
    <row r="20" spans="1:5" x14ac:dyDescent="0.45">
      <c r="A20" s="120"/>
      <c r="B20" s="121" t="s">
        <v>19</v>
      </c>
      <c r="C20" s="106"/>
      <c r="D20" s="106"/>
      <c r="E20" s="106"/>
    </row>
    <row r="21" spans="1:5" x14ac:dyDescent="0.45">
      <c r="A21" s="120"/>
      <c r="B21" s="121" t="s">
        <v>19</v>
      </c>
      <c r="C21" s="106"/>
      <c r="D21" s="106"/>
      <c r="E21" s="106"/>
    </row>
    <row r="22" spans="1:5" x14ac:dyDescent="0.45">
      <c r="A22" s="120"/>
      <c r="B22" s="121" t="s">
        <v>23</v>
      </c>
      <c r="C22" s="106"/>
      <c r="D22" s="106"/>
      <c r="E22" s="106"/>
    </row>
    <row r="23" spans="1:5" x14ac:dyDescent="0.45">
      <c r="A23" s="120">
        <v>1.7</v>
      </c>
      <c r="B23" s="121" t="s">
        <v>26</v>
      </c>
      <c r="C23" s="106"/>
      <c r="D23" s="106"/>
      <c r="E23" s="106"/>
    </row>
    <row r="24" spans="1:5" x14ac:dyDescent="0.45">
      <c r="A24" s="120"/>
      <c r="B24" s="121" t="s">
        <v>19</v>
      </c>
      <c r="C24" s="106"/>
      <c r="D24" s="106"/>
      <c r="E24" s="106"/>
    </row>
    <row r="25" spans="1:5" x14ac:dyDescent="0.45">
      <c r="A25" s="120">
        <v>1.8</v>
      </c>
      <c r="B25" s="121" t="s">
        <v>52</v>
      </c>
      <c r="C25" s="106"/>
      <c r="D25" s="106"/>
      <c r="E25" s="106"/>
    </row>
    <row r="26" spans="1:5" x14ac:dyDescent="0.45">
      <c r="A26" s="120"/>
      <c r="B26" s="121" t="s">
        <v>19</v>
      </c>
      <c r="C26" s="106"/>
      <c r="D26" s="106"/>
      <c r="E26" s="106"/>
    </row>
    <row r="27" spans="1:5" s="56" customFormat="1" x14ac:dyDescent="0.45">
      <c r="A27" s="117">
        <v>2</v>
      </c>
      <c r="B27" s="118" t="s">
        <v>27</v>
      </c>
      <c r="C27" s="122"/>
      <c r="D27" s="122"/>
      <c r="E27" s="122"/>
    </row>
    <row r="28" spans="1:5" x14ac:dyDescent="0.45">
      <c r="A28" s="120">
        <v>2.1</v>
      </c>
      <c r="B28" s="121" t="s">
        <v>24</v>
      </c>
      <c r="C28" s="106"/>
      <c r="D28" s="106" t="s">
        <v>11</v>
      </c>
      <c r="E28" s="106"/>
    </row>
    <row r="29" spans="1:5" x14ac:dyDescent="0.45">
      <c r="A29" s="120"/>
      <c r="B29" s="121" t="s">
        <v>10</v>
      </c>
      <c r="C29" s="106"/>
      <c r="D29" s="106"/>
      <c r="E29" s="106"/>
    </row>
    <row r="30" spans="1:5" x14ac:dyDescent="0.45">
      <c r="A30" s="120">
        <v>2.2000000000000002</v>
      </c>
      <c r="B30" s="121" t="s">
        <v>25</v>
      </c>
      <c r="C30" s="106"/>
      <c r="D30" s="106"/>
      <c r="E30" s="106" t="s">
        <v>11</v>
      </c>
    </row>
    <row r="31" spans="1:5" x14ac:dyDescent="0.45">
      <c r="A31" s="120"/>
      <c r="B31" s="121" t="s">
        <v>10</v>
      </c>
      <c r="C31" s="106"/>
      <c r="D31" s="106"/>
      <c r="E31" s="106"/>
    </row>
    <row r="32" spans="1:5" ht="19.5" customHeight="1" x14ac:dyDescent="0.45">
      <c r="A32" s="120"/>
      <c r="B32" s="121"/>
      <c r="C32" s="106"/>
      <c r="D32" s="106"/>
      <c r="E32" s="106"/>
    </row>
    <row r="33" spans="1:5" x14ac:dyDescent="0.45">
      <c r="A33" s="260" t="s">
        <v>43</v>
      </c>
      <c r="B33" s="261"/>
      <c r="C33" s="123">
        <f>SUM(C5:C31)</f>
        <v>0</v>
      </c>
      <c r="D33" s="108">
        <f>SUM(D5:D31)</f>
        <v>0</v>
      </c>
      <c r="E33" s="108">
        <f>+E31</f>
        <v>0</v>
      </c>
    </row>
  </sheetData>
  <sheetProtection formatCells="0"/>
  <protectedRanges>
    <protectedRange password="CC6F" sqref="A5:E32" name="ช่วง1"/>
  </protectedRanges>
  <mergeCells count="6">
    <mergeCell ref="A1:E1"/>
    <mergeCell ref="E2:E3"/>
    <mergeCell ref="A33:B33"/>
    <mergeCell ref="D2:D3"/>
    <mergeCell ref="A2:A3"/>
    <mergeCell ref="B2:B3"/>
  </mergeCells>
  <phoneticPr fontId="2" type="noConversion"/>
  <printOptions horizontalCentered="1"/>
  <pageMargins left="0.74803149606299213" right="0.15748031496062992" top="0.78740157480314965" bottom="0.19685039370078741" header="0.31496062992125984" footer="0.19685039370078741"/>
  <pageSetup paperSize="9" scale="95" orientation="portrait" r:id="rId1"/>
  <headerFooter alignWithMargins="0"/>
  <ignoredErrors>
    <ignoredError sqref="A4:B4 C4:E4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74"/>
  <sheetViews>
    <sheetView view="pageBreakPreview" topLeftCell="A2" zoomScale="90" zoomScaleNormal="100" zoomScaleSheetLayoutView="90" workbookViewId="0">
      <selection activeCell="A3" sqref="A3:L3"/>
    </sheetView>
  </sheetViews>
  <sheetFormatPr defaultColWidth="9.1796875" defaultRowHeight="20.5" x14ac:dyDescent="0.45"/>
  <cols>
    <col min="1" max="1" width="5.7265625" style="3" customWidth="1"/>
    <col min="2" max="2" width="25.1796875" style="3" customWidth="1"/>
    <col min="3" max="3" width="8.54296875" style="3" customWidth="1"/>
    <col min="4" max="4" width="7" style="3" customWidth="1"/>
    <col min="5" max="5" width="10.26953125" style="3" customWidth="1"/>
    <col min="6" max="6" width="9" style="3" customWidth="1"/>
    <col min="7" max="7" width="17" style="3" customWidth="1"/>
    <col min="8" max="8" width="10.81640625" style="3" customWidth="1"/>
    <col min="9" max="9" width="12" style="3" customWidth="1"/>
    <col min="10" max="10" width="10.1796875" style="3" customWidth="1"/>
    <col min="11" max="11" width="9.1796875" style="3" customWidth="1"/>
    <col min="12" max="12" width="21.7265625" style="3" customWidth="1"/>
    <col min="13" max="16384" width="9.1796875" style="3"/>
  </cols>
  <sheetData>
    <row r="1" spans="1:12" s="56" customFormat="1" x14ac:dyDescent="0.45">
      <c r="A1" s="231" t="s">
        <v>308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</row>
    <row r="2" spans="1:12" s="56" customFormat="1" x14ac:dyDescent="0.45">
      <c r="A2" s="231" t="s">
        <v>256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</row>
    <row r="3" spans="1:12" x14ac:dyDescent="0.45">
      <c r="A3" s="231" t="s">
        <v>260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</row>
    <row r="4" spans="1:12" x14ac:dyDescent="0.4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s="127" customFormat="1" ht="18" x14ac:dyDescent="0.4">
      <c r="A5" s="125"/>
      <c r="B5" s="126" t="s">
        <v>62</v>
      </c>
      <c r="C5" s="284" t="s">
        <v>61</v>
      </c>
      <c r="D5" s="285"/>
      <c r="E5" s="286"/>
      <c r="F5" s="287" t="s">
        <v>63</v>
      </c>
      <c r="G5" s="287" t="s">
        <v>64</v>
      </c>
      <c r="H5" s="289" t="s">
        <v>65</v>
      </c>
      <c r="I5" s="289" t="s">
        <v>66</v>
      </c>
      <c r="J5" s="287" t="s">
        <v>88</v>
      </c>
      <c r="K5" s="287" t="s">
        <v>264</v>
      </c>
      <c r="L5" s="291" t="s">
        <v>67</v>
      </c>
    </row>
    <row r="6" spans="1:12" s="127" customFormat="1" ht="18.75" customHeight="1" x14ac:dyDescent="0.4">
      <c r="A6" s="125" t="s">
        <v>31</v>
      </c>
      <c r="B6" s="128" t="s">
        <v>68</v>
      </c>
      <c r="C6" s="293" t="s">
        <v>75</v>
      </c>
      <c r="D6" s="293" t="s">
        <v>76</v>
      </c>
      <c r="E6" s="267" t="s">
        <v>77</v>
      </c>
      <c r="F6" s="287"/>
      <c r="G6" s="287"/>
      <c r="H6" s="289"/>
      <c r="I6" s="289"/>
      <c r="J6" s="287"/>
      <c r="K6" s="287"/>
      <c r="L6" s="292"/>
    </row>
    <row r="7" spans="1:12" s="127" customFormat="1" ht="18" x14ac:dyDescent="0.4">
      <c r="A7" s="275"/>
      <c r="B7" s="128" t="s">
        <v>69</v>
      </c>
      <c r="C7" s="294"/>
      <c r="D7" s="294"/>
      <c r="E7" s="268"/>
      <c r="F7" s="287"/>
      <c r="G7" s="287"/>
      <c r="H7" s="289"/>
      <c r="I7" s="289"/>
      <c r="J7" s="287"/>
      <c r="K7" s="287"/>
      <c r="L7" s="292"/>
    </row>
    <row r="8" spans="1:12" s="127" customFormat="1" ht="44.25" customHeight="1" x14ac:dyDescent="0.4">
      <c r="A8" s="275"/>
      <c r="B8" s="129" t="s">
        <v>70</v>
      </c>
      <c r="C8" s="295"/>
      <c r="D8" s="295"/>
      <c r="E8" s="296"/>
      <c r="F8" s="288"/>
      <c r="G8" s="288"/>
      <c r="H8" s="290"/>
      <c r="I8" s="290"/>
      <c r="J8" s="288"/>
      <c r="K8" s="288"/>
      <c r="L8" s="292"/>
    </row>
    <row r="9" spans="1:12" x14ac:dyDescent="0.45">
      <c r="A9" s="276" t="s">
        <v>125</v>
      </c>
      <c r="B9" s="277"/>
      <c r="C9" s="195"/>
      <c r="D9" s="195"/>
      <c r="E9" s="195"/>
      <c r="F9" s="195"/>
      <c r="G9" s="195"/>
      <c r="H9" s="195"/>
      <c r="I9" s="195"/>
      <c r="J9" s="195"/>
      <c r="K9" s="195"/>
      <c r="L9" s="195"/>
    </row>
    <row r="10" spans="1:12" x14ac:dyDescent="0.45">
      <c r="A10" s="35">
        <v>1.1000000000000001</v>
      </c>
      <c r="B10" s="8" t="s">
        <v>127</v>
      </c>
      <c r="C10" s="8"/>
      <c r="D10" s="35"/>
      <c r="E10" s="8"/>
      <c r="F10" s="35"/>
      <c r="G10" s="35"/>
      <c r="H10" s="130"/>
      <c r="I10" s="130"/>
      <c r="J10" s="130"/>
      <c r="K10" s="130"/>
      <c r="L10" s="8"/>
    </row>
    <row r="11" spans="1:12" x14ac:dyDescent="0.45">
      <c r="A11" s="35"/>
      <c r="B11" s="8" t="s">
        <v>130</v>
      </c>
      <c r="C11" s="8"/>
      <c r="D11" s="35"/>
      <c r="E11" s="8"/>
      <c r="F11" s="35"/>
      <c r="G11" s="35"/>
      <c r="H11" s="130"/>
      <c r="I11" s="130"/>
      <c r="J11" s="130"/>
      <c r="K11" s="130"/>
      <c r="L11" s="8"/>
    </row>
    <row r="12" spans="1:12" x14ac:dyDescent="0.45">
      <c r="A12" s="35"/>
      <c r="B12" s="8" t="s">
        <v>131</v>
      </c>
      <c r="C12" s="8"/>
      <c r="D12" s="35"/>
      <c r="E12" s="8"/>
      <c r="F12" s="35"/>
      <c r="G12" s="35"/>
      <c r="H12" s="130"/>
      <c r="I12" s="130"/>
      <c r="J12" s="130"/>
      <c r="K12" s="130"/>
      <c r="L12" s="8"/>
    </row>
    <row r="13" spans="1:12" x14ac:dyDescent="0.45">
      <c r="A13" s="35">
        <v>1.2</v>
      </c>
      <c r="B13" s="8" t="s">
        <v>147</v>
      </c>
      <c r="C13" s="8"/>
      <c r="D13" s="35"/>
      <c r="E13" s="8"/>
      <c r="F13" s="35"/>
      <c r="G13" s="35"/>
      <c r="H13" s="130"/>
      <c r="I13" s="130"/>
      <c r="J13" s="130"/>
      <c r="K13" s="130"/>
      <c r="L13" s="8"/>
    </row>
    <row r="14" spans="1:12" x14ac:dyDescent="0.45">
      <c r="A14" s="35"/>
      <c r="B14" s="8" t="s">
        <v>132</v>
      </c>
      <c r="C14" s="8"/>
      <c r="D14" s="35"/>
      <c r="E14" s="8"/>
      <c r="F14" s="35"/>
      <c r="G14" s="35"/>
      <c r="H14" s="130"/>
      <c r="I14" s="130"/>
      <c r="J14" s="130"/>
      <c r="K14" s="130"/>
      <c r="L14" s="8"/>
    </row>
    <row r="15" spans="1:12" x14ac:dyDescent="0.45">
      <c r="A15" s="35"/>
      <c r="B15" s="8" t="s">
        <v>133</v>
      </c>
      <c r="C15" s="8"/>
      <c r="D15" s="35"/>
      <c r="E15" s="8"/>
      <c r="F15" s="35"/>
      <c r="G15" s="35"/>
      <c r="H15" s="130"/>
      <c r="I15" s="130"/>
      <c r="J15" s="130"/>
      <c r="K15" s="130"/>
      <c r="L15" s="8"/>
    </row>
    <row r="16" spans="1:12" x14ac:dyDescent="0.45">
      <c r="A16" s="35">
        <v>1.3</v>
      </c>
      <c r="B16" s="8" t="s">
        <v>128</v>
      </c>
      <c r="C16" s="8"/>
      <c r="D16" s="35"/>
      <c r="E16" s="8"/>
      <c r="F16" s="35"/>
      <c r="G16" s="35"/>
      <c r="H16" s="130"/>
      <c r="I16" s="130"/>
      <c r="J16" s="130"/>
      <c r="K16" s="130"/>
      <c r="L16" s="8"/>
    </row>
    <row r="17" spans="1:12" x14ac:dyDescent="0.45">
      <c r="A17" s="35"/>
      <c r="B17" s="8" t="s">
        <v>134</v>
      </c>
      <c r="C17" s="8"/>
      <c r="D17" s="35"/>
      <c r="E17" s="8"/>
      <c r="F17" s="35"/>
      <c r="G17" s="35"/>
      <c r="H17" s="130"/>
      <c r="I17" s="130"/>
      <c r="J17" s="130"/>
      <c r="K17" s="130"/>
      <c r="L17" s="8"/>
    </row>
    <row r="18" spans="1:12" x14ac:dyDescent="0.45">
      <c r="A18" s="35"/>
      <c r="B18" s="8" t="s">
        <v>135</v>
      </c>
      <c r="C18" s="8"/>
      <c r="D18" s="35"/>
      <c r="E18" s="8"/>
      <c r="F18" s="35"/>
      <c r="G18" s="35"/>
      <c r="H18" s="130"/>
      <c r="I18" s="130"/>
      <c r="J18" s="130"/>
      <c r="K18" s="130"/>
      <c r="L18" s="8"/>
    </row>
    <row r="19" spans="1:12" x14ac:dyDescent="0.45">
      <c r="A19" s="35">
        <v>1.4</v>
      </c>
      <c r="B19" s="8" t="s">
        <v>148</v>
      </c>
      <c r="C19" s="8"/>
      <c r="D19" s="35"/>
      <c r="E19" s="8"/>
      <c r="F19" s="35"/>
      <c r="G19" s="35"/>
      <c r="H19" s="130"/>
      <c r="I19" s="130"/>
      <c r="J19" s="130"/>
      <c r="K19" s="130"/>
      <c r="L19" s="8"/>
    </row>
    <row r="20" spans="1:12" x14ac:dyDescent="0.45">
      <c r="A20" s="35"/>
      <c r="B20" s="8" t="s">
        <v>136</v>
      </c>
      <c r="C20" s="8"/>
      <c r="D20" s="35"/>
      <c r="E20" s="8"/>
      <c r="F20" s="35"/>
      <c r="G20" s="35"/>
      <c r="H20" s="130"/>
      <c r="I20" s="130"/>
      <c r="J20" s="130"/>
      <c r="K20" s="130"/>
      <c r="L20" s="8"/>
    </row>
    <row r="21" spans="1:12" x14ac:dyDescent="0.45">
      <c r="A21" s="35"/>
      <c r="B21" s="8" t="s">
        <v>137</v>
      </c>
      <c r="C21" s="8"/>
      <c r="D21" s="35"/>
      <c r="E21" s="8"/>
      <c r="F21" s="35"/>
      <c r="G21" s="35"/>
      <c r="H21" s="130"/>
      <c r="I21" s="130"/>
      <c r="J21" s="130"/>
      <c r="K21" s="130"/>
      <c r="L21" s="8"/>
    </row>
    <row r="22" spans="1:12" x14ac:dyDescent="0.45">
      <c r="A22" s="35">
        <v>1.5</v>
      </c>
      <c r="B22" s="8" t="s">
        <v>129</v>
      </c>
      <c r="C22" s="8"/>
      <c r="D22" s="35"/>
      <c r="E22" s="8"/>
      <c r="F22" s="35"/>
      <c r="G22" s="35"/>
      <c r="H22" s="130"/>
      <c r="I22" s="130"/>
      <c r="J22" s="130"/>
      <c r="K22" s="130"/>
      <c r="L22" s="8"/>
    </row>
    <row r="23" spans="1:12" x14ac:dyDescent="0.45">
      <c r="A23" s="35"/>
      <c r="B23" s="8" t="s">
        <v>138</v>
      </c>
      <c r="C23" s="8"/>
      <c r="D23" s="35"/>
      <c r="E23" s="8"/>
      <c r="F23" s="35"/>
      <c r="G23" s="35"/>
      <c r="H23" s="130"/>
      <c r="I23" s="130"/>
      <c r="J23" s="130"/>
      <c r="K23" s="130"/>
      <c r="L23" s="8"/>
    </row>
    <row r="24" spans="1:12" x14ac:dyDescent="0.45">
      <c r="A24" s="35"/>
      <c r="B24" s="8" t="s">
        <v>139</v>
      </c>
      <c r="C24" s="8"/>
      <c r="D24" s="35"/>
      <c r="E24" s="8"/>
      <c r="F24" s="35"/>
      <c r="G24" s="35"/>
      <c r="H24" s="130"/>
      <c r="I24" s="130"/>
      <c r="J24" s="130"/>
      <c r="K24" s="130"/>
      <c r="L24" s="8"/>
    </row>
    <row r="25" spans="1:12" x14ac:dyDescent="0.45">
      <c r="A25" s="35">
        <v>1.6</v>
      </c>
      <c r="B25" s="196" t="s">
        <v>149</v>
      </c>
      <c r="C25" s="8"/>
      <c r="D25" s="35"/>
      <c r="E25" s="8"/>
      <c r="F25" s="35"/>
      <c r="G25" s="35"/>
      <c r="H25" s="130"/>
      <c r="I25" s="130"/>
      <c r="J25" s="130"/>
      <c r="K25" s="130"/>
      <c r="L25" s="8"/>
    </row>
    <row r="26" spans="1:12" x14ac:dyDescent="0.45">
      <c r="A26" s="35"/>
      <c r="B26" s="8" t="s">
        <v>140</v>
      </c>
      <c r="C26" s="8"/>
      <c r="D26" s="35"/>
      <c r="E26" s="8"/>
      <c r="F26" s="35"/>
      <c r="G26" s="35"/>
      <c r="H26" s="130"/>
      <c r="I26" s="130"/>
      <c r="J26" s="130"/>
      <c r="K26" s="130"/>
      <c r="L26" s="8"/>
    </row>
    <row r="27" spans="1:12" x14ac:dyDescent="0.45">
      <c r="A27" s="35"/>
      <c r="B27" s="8" t="s">
        <v>141</v>
      </c>
      <c r="C27" s="8"/>
      <c r="D27" s="35"/>
      <c r="E27" s="8"/>
      <c r="F27" s="35"/>
      <c r="G27" s="35"/>
      <c r="H27" s="130"/>
      <c r="I27" s="130"/>
      <c r="J27" s="130"/>
      <c r="K27" s="130"/>
      <c r="L27" s="8"/>
    </row>
    <row r="28" spans="1:12" x14ac:dyDescent="0.45">
      <c r="A28" s="35">
        <v>1.7</v>
      </c>
      <c r="B28" s="196" t="s">
        <v>262</v>
      </c>
      <c r="C28" s="8"/>
      <c r="D28" s="35"/>
      <c r="E28" s="8"/>
      <c r="F28" s="35"/>
      <c r="G28" s="35"/>
      <c r="H28" s="130"/>
      <c r="I28" s="130"/>
      <c r="J28" s="130"/>
      <c r="K28" s="130"/>
      <c r="L28" s="8"/>
    </row>
    <row r="29" spans="1:12" x14ac:dyDescent="0.45">
      <c r="A29" s="35"/>
      <c r="B29" s="8" t="s">
        <v>151</v>
      </c>
      <c r="C29" s="8"/>
      <c r="D29" s="35"/>
      <c r="E29" s="8"/>
      <c r="F29" s="35"/>
      <c r="G29" s="35"/>
      <c r="H29" s="130"/>
      <c r="I29" s="130"/>
      <c r="J29" s="130"/>
      <c r="K29" s="130"/>
      <c r="L29" s="8"/>
    </row>
    <row r="30" spans="1:12" x14ac:dyDescent="0.45">
      <c r="A30" s="35"/>
      <c r="B30" s="8" t="s">
        <v>152</v>
      </c>
      <c r="C30" s="8"/>
      <c r="D30" s="35"/>
      <c r="E30" s="8"/>
      <c r="F30" s="35"/>
      <c r="G30" s="35"/>
      <c r="H30" s="130"/>
      <c r="I30" s="130"/>
      <c r="J30" s="130"/>
      <c r="K30" s="130"/>
      <c r="L30" s="8"/>
    </row>
    <row r="31" spans="1:12" x14ac:dyDescent="0.45">
      <c r="A31" s="35">
        <v>1.8</v>
      </c>
      <c r="B31" s="196" t="s">
        <v>150</v>
      </c>
      <c r="C31" s="8"/>
      <c r="D31" s="35"/>
      <c r="E31" s="8"/>
      <c r="F31" s="35"/>
      <c r="G31" s="35"/>
      <c r="H31" s="130"/>
      <c r="I31" s="130"/>
      <c r="J31" s="130"/>
      <c r="K31" s="130"/>
      <c r="L31" s="8"/>
    </row>
    <row r="32" spans="1:12" x14ac:dyDescent="0.45">
      <c r="A32" s="35"/>
      <c r="B32" s="8" t="s">
        <v>153</v>
      </c>
      <c r="C32" s="8"/>
      <c r="D32" s="35"/>
      <c r="E32" s="8"/>
      <c r="F32" s="35"/>
      <c r="G32" s="35"/>
      <c r="H32" s="130"/>
      <c r="I32" s="130"/>
      <c r="J32" s="130"/>
      <c r="K32" s="130"/>
      <c r="L32" s="8"/>
    </row>
    <row r="33" spans="1:12" x14ac:dyDescent="0.45">
      <c r="A33" s="35"/>
      <c r="B33" s="8" t="s">
        <v>154</v>
      </c>
      <c r="C33" s="8"/>
      <c r="D33" s="35"/>
      <c r="E33" s="8"/>
      <c r="F33" s="35"/>
      <c r="G33" s="35"/>
      <c r="H33" s="130"/>
      <c r="I33" s="130"/>
      <c r="J33" s="130"/>
      <c r="K33" s="130"/>
      <c r="L33" s="8"/>
    </row>
    <row r="34" spans="1:12" x14ac:dyDescent="0.45">
      <c r="A34" s="35">
        <v>1.9</v>
      </c>
      <c r="B34" s="196" t="s">
        <v>157</v>
      </c>
      <c r="C34" s="8"/>
      <c r="D34" s="35"/>
      <c r="E34" s="8"/>
      <c r="F34" s="35"/>
      <c r="G34" s="35"/>
      <c r="H34" s="130"/>
      <c r="I34" s="130"/>
      <c r="J34" s="130"/>
      <c r="K34" s="130"/>
      <c r="L34" s="8"/>
    </row>
    <row r="35" spans="1:12" x14ac:dyDescent="0.45">
      <c r="A35" s="35"/>
      <c r="B35" s="8" t="s">
        <v>155</v>
      </c>
      <c r="C35" s="8"/>
      <c r="D35" s="35"/>
      <c r="E35" s="8"/>
      <c r="F35" s="35"/>
      <c r="G35" s="35"/>
      <c r="H35" s="130"/>
      <c r="I35" s="130"/>
      <c r="J35" s="130"/>
      <c r="K35" s="130"/>
      <c r="L35" s="8"/>
    </row>
    <row r="36" spans="1:12" x14ac:dyDescent="0.45">
      <c r="A36" s="35"/>
      <c r="B36" s="8" t="s">
        <v>156</v>
      </c>
      <c r="C36" s="8"/>
      <c r="D36" s="35"/>
      <c r="E36" s="8"/>
      <c r="F36" s="35"/>
      <c r="G36" s="35"/>
      <c r="H36" s="130"/>
      <c r="I36" s="130"/>
      <c r="J36" s="130"/>
      <c r="K36" s="130"/>
      <c r="L36" s="8"/>
    </row>
    <row r="37" spans="1:12" x14ac:dyDescent="0.45">
      <c r="A37" s="278" t="s">
        <v>171</v>
      </c>
      <c r="B37" s="279"/>
      <c r="C37" s="279"/>
      <c r="D37" s="279"/>
      <c r="E37" s="279"/>
      <c r="F37" s="279"/>
      <c r="G37" s="279"/>
      <c r="H37" s="280"/>
      <c r="I37" s="197">
        <f>SUM(I10:I36)</f>
        <v>0</v>
      </c>
      <c r="J37" s="130"/>
      <c r="K37" s="130"/>
      <c r="L37" s="8"/>
    </row>
    <row r="38" spans="1:12" x14ac:dyDescent="0.45">
      <c r="A38" s="276" t="s">
        <v>126</v>
      </c>
      <c r="B38" s="277"/>
      <c r="C38" s="8"/>
      <c r="D38" s="35"/>
      <c r="E38" s="8"/>
      <c r="F38" s="35"/>
      <c r="G38" s="35"/>
      <c r="H38" s="130"/>
      <c r="I38" s="130"/>
      <c r="J38" s="130"/>
      <c r="K38" s="130"/>
      <c r="L38" s="8"/>
    </row>
    <row r="39" spans="1:12" x14ac:dyDescent="0.45">
      <c r="A39" s="35">
        <v>2.1</v>
      </c>
      <c r="B39" s="8" t="s">
        <v>142</v>
      </c>
      <c r="C39" s="8"/>
      <c r="D39" s="35"/>
      <c r="E39" s="8"/>
      <c r="F39" s="35"/>
      <c r="G39" s="35"/>
      <c r="H39" s="130"/>
      <c r="I39" s="130"/>
      <c r="J39" s="130"/>
      <c r="K39" s="130"/>
      <c r="L39" s="8"/>
    </row>
    <row r="40" spans="1:12" x14ac:dyDescent="0.45">
      <c r="A40" s="35"/>
      <c r="B40" s="8" t="s">
        <v>158</v>
      </c>
      <c r="C40" s="8"/>
      <c r="D40" s="35"/>
      <c r="E40" s="8"/>
      <c r="F40" s="35"/>
      <c r="G40" s="35"/>
      <c r="H40" s="130"/>
      <c r="I40" s="130"/>
      <c r="J40" s="130"/>
      <c r="K40" s="130"/>
      <c r="L40" s="8"/>
    </row>
    <row r="41" spans="1:12" x14ac:dyDescent="0.45">
      <c r="A41" s="35"/>
      <c r="B41" s="8" t="s">
        <v>159</v>
      </c>
      <c r="C41" s="8"/>
      <c r="D41" s="35"/>
      <c r="E41" s="8"/>
      <c r="F41" s="35"/>
      <c r="G41" s="35"/>
      <c r="H41" s="130"/>
      <c r="I41" s="130"/>
      <c r="J41" s="130"/>
      <c r="K41" s="130"/>
      <c r="L41" s="8"/>
    </row>
    <row r="42" spans="1:12" x14ac:dyDescent="0.45">
      <c r="A42" s="35">
        <v>2.2000000000000002</v>
      </c>
      <c r="B42" s="8" t="s">
        <v>143</v>
      </c>
      <c r="C42" s="8"/>
      <c r="D42" s="35"/>
      <c r="E42" s="8"/>
      <c r="F42" s="35"/>
      <c r="G42" s="35"/>
      <c r="H42" s="130"/>
      <c r="I42" s="130"/>
      <c r="J42" s="130"/>
      <c r="K42" s="130"/>
      <c r="L42" s="8"/>
    </row>
    <row r="43" spans="1:12" x14ac:dyDescent="0.45">
      <c r="A43" s="35"/>
      <c r="B43" s="8" t="s">
        <v>161</v>
      </c>
      <c r="C43" s="8"/>
      <c r="D43" s="35"/>
      <c r="E43" s="8"/>
      <c r="F43" s="35"/>
      <c r="G43" s="35"/>
      <c r="H43" s="130"/>
      <c r="I43" s="130"/>
      <c r="J43" s="130"/>
      <c r="K43" s="130"/>
      <c r="L43" s="8"/>
    </row>
    <row r="44" spans="1:12" x14ac:dyDescent="0.45">
      <c r="A44" s="35"/>
      <c r="B44" s="8" t="s">
        <v>162</v>
      </c>
      <c r="C44" s="8"/>
      <c r="D44" s="35"/>
      <c r="E44" s="8"/>
      <c r="F44" s="35"/>
      <c r="G44" s="35"/>
      <c r="H44" s="130"/>
      <c r="I44" s="130"/>
      <c r="J44" s="130"/>
      <c r="K44" s="130"/>
      <c r="L44" s="8"/>
    </row>
    <row r="45" spans="1:12" x14ac:dyDescent="0.45">
      <c r="A45" s="35">
        <v>2.2999999999999998</v>
      </c>
      <c r="B45" s="8" t="s">
        <v>144</v>
      </c>
      <c r="C45" s="8"/>
      <c r="D45" s="35"/>
      <c r="E45" s="8"/>
      <c r="F45" s="35"/>
      <c r="G45" s="35"/>
      <c r="H45" s="130"/>
      <c r="I45" s="130"/>
      <c r="J45" s="130"/>
      <c r="K45" s="130"/>
      <c r="L45" s="8"/>
    </row>
    <row r="46" spans="1:12" x14ac:dyDescent="0.45">
      <c r="A46" s="35"/>
      <c r="B46" s="8" t="s">
        <v>163</v>
      </c>
      <c r="C46" s="8"/>
      <c r="D46" s="35"/>
      <c r="E46" s="8"/>
      <c r="F46" s="35"/>
      <c r="G46" s="35"/>
      <c r="H46" s="130"/>
      <c r="I46" s="130"/>
      <c r="J46" s="130"/>
      <c r="K46" s="130"/>
      <c r="L46" s="8"/>
    </row>
    <row r="47" spans="1:12" x14ac:dyDescent="0.45">
      <c r="A47" s="35"/>
      <c r="B47" s="8" t="s">
        <v>164</v>
      </c>
      <c r="C47" s="8"/>
      <c r="D47" s="35"/>
      <c r="E47" s="8"/>
      <c r="F47" s="35"/>
      <c r="G47" s="35"/>
      <c r="H47" s="130"/>
      <c r="I47" s="130"/>
      <c r="J47" s="130"/>
      <c r="K47" s="130"/>
      <c r="L47" s="8"/>
    </row>
    <row r="48" spans="1:12" x14ac:dyDescent="0.45">
      <c r="A48" s="35">
        <v>2.4</v>
      </c>
      <c r="B48" s="8" t="s">
        <v>145</v>
      </c>
      <c r="C48" s="8"/>
      <c r="D48" s="35"/>
      <c r="E48" s="8"/>
      <c r="F48" s="35"/>
      <c r="G48" s="35"/>
      <c r="H48" s="130"/>
      <c r="I48" s="130"/>
      <c r="J48" s="130"/>
      <c r="K48" s="130"/>
      <c r="L48" s="8"/>
    </row>
    <row r="49" spans="1:12" x14ac:dyDescent="0.45">
      <c r="A49" s="35"/>
      <c r="B49" s="8" t="s">
        <v>165</v>
      </c>
      <c r="C49" s="8"/>
      <c r="D49" s="35"/>
      <c r="E49" s="8"/>
      <c r="F49" s="35"/>
      <c r="G49" s="35"/>
      <c r="H49" s="130"/>
      <c r="I49" s="130"/>
      <c r="J49" s="130"/>
      <c r="K49" s="130"/>
      <c r="L49" s="8"/>
    </row>
    <row r="50" spans="1:12" x14ac:dyDescent="0.45">
      <c r="A50" s="35"/>
      <c r="B50" s="8" t="s">
        <v>166</v>
      </c>
      <c r="C50" s="8"/>
      <c r="D50" s="35"/>
      <c r="E50" s="8"/>
      <c r="F50" s="35"/>
      <c r="G50" s="35"/>
      <c r="H50" s="130"/>
      <c r="I50" s="130"/>
      <c r="J50" s="130"/>
      <c r="K50" s="130"/>
      <c r="L50" s="8"/>
    </row>
    <row r="51" spans="1:12" x14ac:dyDescent="0.45">
      <c r="A51" s="35">
        <v>2.5</v>
      </c>
      <c r="B51" s="8" t="s">
        <v>146</v>
      </c>
      <c r="C51" s="8"/>
      <c r="D51" s="35"/>
      <c r="E51" s="8"/>
      <c r="F51" s="35"/>
      <c r="G51" s="35"/>
      <c r="H51" s="130"/>
      <c r="I51" s="130"/>
      <c r="J51" s="130"/>
      <c r="K51" s="130"/>
      <c r="L51" s="8"/>
    </row>
    <row r="52" spans="1:12" x14ac:dyDescent="0.45">
      <c r="A52" s="35"/>
      <c r="B52" s="8" t="s">
        <v>167</v>
      </c>
      <c r="C52" s="8"/>
      <c r="D52" s="35"/>
      <c r="E52" s="8"/>
      <c r="F52" s="35"/>
      <c r="G52" s="35"/>
      <c r="H52" s="130"/>
      <c r="I52" s="130"/>
      <c r="J52" s="130"/>
      <c r="K52" s="130"/>
      <c r="L52" s="8"/>
    </row>
    <row r="53" spans="1:12" x14ac:dyDescent="0.45">
      <c r="A53" s="35"/>
      <c r="B53" s="8" t="s">
        <v>168</v>
      </c>
      <c r="C53" s="8"/>
      <c r="D53" s="35"/>
      <c r="E53" s="8"/>
      <c r="F53" s="35"/>
      <c r="G53" s="35"/>
      <c r="H53" s="130"/>
      <c r="I53" s="130"/>
      <c r="J53" s="130"/>
      <c r="K53" s="130"/>
      <c r="L53" s="8"/>
    </row>
    <row r="54" spans="1:12" x14ac:dyDescent="0.45">
      <c r="A54" s="35">
        <v>2.6</v>
      </c>
      <c r="B54" s="8" t="s">
        <v>172</v>
      </c>
      <c r="C54" s="8"/>
      <c r="D54" s="35"/>
      <c r="E54" s="8"/>
      <c r="F54" s="35"/>
      <c r="G54" s="35"/>
      <c r="H54" s="130"/>
      <c r="I54" s="130"/>
      <c r="J54" s="130"/>
      <c r="K54" s="130"/>
      <c r="L54" s="8"/>
    </row>
    <row r="55" spans="1:12" x14ac:dyDescent="0.45">
      <c r="A55" s="35"/>
      <c r="B55" s="8" t="s">
        <v>169</v>
      </c>
      <c r="C55" s="8"/>
      <c r="D55" s="35"/>
      <c r="E55" s="8"/>
      <c r="F55" s="35"/>
      <c r="G55" s="35"/>
      <c r="H55" s="130"/>
      <c r="I55" s="130"/>
      <c r="J55" s="130"/>
      <c r="K55" s="130"/>
      <c r="L55" s="8"/>
    </row>
    <row r="56" spans="1:12" x14ac:dyDescent="0.45">
      <c r="A56" s="35"/>
      <c r="B56" s="8" t="s">
        <v>170</v>
      </c>
      <c r="C56" s="8"/>
      <c r="D56" s="35"/>
      <c r="E56" s="8"/>
      <c r="F56" s="35"/>
      <c r="G56" s="35"/>
      <c r="H56" s="130"/>
      <c r="I56" s="130"/>
      <c r="J56" s="130"/>
      <c r="K56" s="130"/>
      <c r="L56" s="8"/>
    </row>
    <row r="57" spans="1:12" x14ac:dyDescent="0.45">
      <c r="A57" s="35">
        <v>2.7</v>
      </c>
      <c r="B57" s="8" t="s">
        <v>173</v>
      </c>
      <c r="C57" s="8"/>
      <c r="D57" s="35"/>
      <c r="E57" s="8"/>
      <c r="F57" s="35"/>
      <c r="G57" s="35"/>
      <c r="H57" s="130"/>
      <c r="I57" s="130"/>
      <c r="J57" s="130"/>
      <c r="K57" s="130"/>
      <c r="L57" s="8"/>
    </row>
    <row r="58" spans="1:12" x14ac:dyDescent="0.45">
      <c r="A58" s="35"/>
      <c r="B58" s="8" t="s">
        <v>174</v>
      </c>
      <c r="C58" s="8"/>
      <c r="D58" s="35"/>
      <c r="E58" s="8"/>
      <c r="F58" s="35"/>
      <c r="G58" s="35"/>
      <c r="H58" s="130"/>
      <c r="I58" s="130"/>
      <c r="J58" s="130"/>
      <c r="K58" s="130"/>
      <c r="L58" s="8"/>
    </row>
    <row r="59" spans="1:12" x14ac:dyDescent="0.45">
      <c r="A59" s="35"/>
      <c r="B59" s="8" t="s">
        <v>175</v>
      </c>
      <c r="C59" s="8"/>
      <c r="D59" s="35"/>
      <c r="E59" s="8"/>
      <c r="F59" s="35"/>
      <c r="G59" s="35"/>
      <c r="H59" s="130"/>
      <c r="I59" s="130"/>
      <c r="J59" s="130"/>
      <c r="K59" s="130"/>
      <c r="L59" s="8"/>
    </row>
    <row r="60" spans="1:12" x14ac:dyDescent="0.45">
      <c r="A60" s="35">
        <v>2.8</v>
      </c>
      <c r="B60" s="8" t="s">
        <v>160</v>
      </c>
      <c r="C60" s="8"/>
      <c r="D60" s="35"/>
      <c r="E60" s="8"/>
      <c r="F60" s="35"/>
      <c r="G60" s="35"/>
      <c r="H60" s="130"/>
      <c r="I60" s="130"/>
      <c r="J60" s="130"/>
      <c r="K60" s="130"/>
      <c r="L60" s="8"/>
    </row>
    <row r="61" spans="1:12" x14ac:dyDescent="0.45">
      <c r="A61" s="35"/>
      <c r="B61" s="8" t="s">
        <v>176</v>
      </c>
      <c r="C61" s="8"/>
      <c r="D61" s="35"/>
      <c r="E61" s="8"/>
      <c r="F61" s="35"/>
      <c r="G61" s="35"/>
      <c r="H61" s="130"/>
      <c r="I61" s="130"/>
      <c r="J61" s="130"/>
      <c r="K61" s="130"/>
      <c r="L61" s="8"/>
    </row>
    <row r="62" spans="1:12" x14ac:dyDescent="0.45">
      <c r="A62" s="35"/>
      <c r="B62" s="8" t="s">
        <v>177</v>
      </c>
      <c r="C62" s="8"/>
      <c r="D62" s="35"/>
      <c r="E62" s="8"/>
      <c r="F62" s="35"/>
      <c r="G62" s="35"/>
      <c r="H62" s="130"/>
      <c r="I62" s="130"/>
      <c r="J62" s="130"/>
      <c r="K62" s="130"/>
      <c r="L62" s="8"/>
    </row>
    <row r="63" spans="1:12" x14ac:dyDescent="0.45">
      <c r="A63" s="278" t="s">
        <v>171</v>
      </c>
      <c r="B63" s="279"/>
      <c r="C63" s="279"/>
      <c r="D63" s="279"/>
      <c r="E63" s="279"/>
      <c r="F63" s="279"/>
      <c r="G63" s="279"/>
      <c r="H63" s="280"/>
      <c r="I63" s="197">
        <f>SUM(I39:I62)</f>
        <v>0</v>
      </c>
      <c r="J63" s="130"/>
      <c r="K63" s="130"/>
      <c r="L63" s="8"/>
    </row>
    <row r="64" spans="1:12" x14ac:dyDescent="0.45">
      <c r="A64" s="276" t="s">
        <v>178</v>
      </c>
      <c r="B64" s="277"/>
      <c r="C64" s="8"/>
      <c r="D64" s="35"/>
      <c r="E64" s="8"/>
      <c r="F64" s="35"/>
      <c r="G64" s="35"/>
      <c r="H64" s="130"/>
      <c r="I64" s="130"/>
      <c r="J64" s="130"/>
      <c r="K64" s="130"/>
      <c r="L64" s="8"/>
    </row>
    <row r="65" spans="1:12" x14ac:dyDescent="0.45">
      <c r="A65" s="35">
        <v>3.1</v>
      </c>
      <c r="B65" s="8" t="s">
        <v>179</v>
      </c>
      <c r="C65" s="8"/>
      <c r="D65" s="35"/>
      <c r="E65" s="8"/>
      <c r="F65" s="35"/>
      <c r="G65" s="35"/>
      <c r="H65" s="130"/>
      <c r="I65" s="130"/>
      <c r="J65" s="130"/>
      <c r="K65" s="130"/>
      <c r="L65" s="8"/>
    </row>
    <row r="66" spans="1:12" x14ac:dyDescent="0.45">
      <c r="A66" s="35"/>
      <c r="B66" s="8" t="s">
        <v>180</v>
      </c>
      <c r="C66" s="8"/>
      <c r="D66" s="35"/>
      <c r="E66" s="8"/>
      <c r="F66" s="35"/>
      <c r="G66" s="35"/>
      <c r="H66" s="130"/>
      <c r="I66" s="130"/>
      <c r="J66" s="130"/>
      <c r="K66" s="130"/>
      <c r="L66" s="8"/>
    </row>
    <row r="67" spans="1:12" x14ac:dyDescent="0.45">
      <c r="A67" s="35"/>
      <c r="B67" s="8" t="s">
        <v>181</v>
      </c>
      <c r="C67" s="8"/>
      <c r="D67" s="35"/>
      <c r="E67" s="8"/>
      <c r="F67" s="35"/>
      <c r="G67" s="35"/>
      <c r="H67" s="130"/>
      <c r="I67" s="130"/>
      <c r="J67" s="130"/>
      <c r="K67" s="130"/>
      <c r="L67" s="8"/>
    </row>
    <row r="68" spans="1:12" x14ac:dyDescent="0.45">
      <c r="A68" s="35">
        <v>3.2</v>
      </c>
      <c r="B68" s="8" t="s">
        <v>182</v>
      </c>
      <c r="C68" s="8"/>
      <c r="D68" s="35"/>
      <c r="E68" s="8"/>
      <c r="F68" s="35"/>
      <c r="G68" s="35"/>
      <c r="H68" s="130"/>
      <c r="I68" s="130"/>
      <c r="J68" s="130"/>
      <c r="K68" s="130"/>
      <c r="L68" s="8"/>
    </row>
    <row r="69" spans="1:12" x14ac:dyDescent="0.45">
      <c r="A69" s="35"/>
      <c r="B69" s="8" t="s">
        <v>183</v>
      </c>
      <c r="C69" s="8"/>
      <c r="D69" s="35"/>
      <c r="E69" s="8"/>
      <c r="F69" s="35"/>
      <c r="G69" s="35"/>
      <c r="H69" s="130"/>
      <c r="I69" s="130"/>
      <c r="J69" s="130"/>
      <c r="K69" s="130"/>
      <c r="L69" s="8"/>
    </row>
    <row r="70" spans="1:12" x14ac:dyDescent="0.45">
      <c r="A70" s="35"/>
      <c r="B70" s="8" t="s">
        <v>184</v>
      </c>
      <c r="C70" s="8"/>
      <c r="D70" s="35"/>
      <c r="E70" s="8"/>
      <c r="F70" s="35"/>
      <c r="G70" s="35"/>
      <c r="H70" s="130"/>
      <c r="I70" s="130"/>
      <c r="J70" s="130"/>
      <c r="K70" s="130"/>
      <c r="L70" s="8"/>
    </row>
    <row r="71" spans="1:12" x14ac:dyDescent="0.45">
      <c r="A71" s="278" t="s">
        <v>185</v>
      </c>
      <c r="B71" s="279"/>
      <c r="C71" s="279"/>
      <c r="D71" s="279"/>
      <c r="E71" s="279"/>
      <c r="F71" s="279"/>
      <c r="G71" s="279"/>
      <c r="H71" s="280"/>
      <c r="I71" s="197">
        <f>SUM(I65:I70)</f>
        <v>0</v>
      </c>
      <c r="J71" s="130"/>
      <c r="K71" s="130"/>
      <c r="L71" s="8"/>
    </row>
    <row r="72" spans="1:12" ht="21" thickBot="1" x14ac:dyDescent="0.5">
      <c r="A72" s="281" t="s">
        <v>79</v>
      </c>
      <c r="B72" s="282"/>
      <c r="C72" s="282"/>
      <c r="D72" s="282"/>
      <c r="E72" s="282"/>
      <c r="F72" s="282"/>
      <c r="G72" s="282"/>
      <c r="H72" s="283"/>
      <c r="I72" s="131">
        <f>+I71+I63+I37</f>
        <v>0</v>
      </c>
      <c r="J72" s="132"/>
      <c r="K72" s="132"/>
      <c r="L72" s="133"/>
    </row>
    <row r="73" spans="1:12" ht="21" thickTop="1" x14ac:dyDescent="0.45">
      <c r="A73" s="110" t="s">
        <v>228</v>
      </c>
      <c r="D73" s="31"/>
    </row>
    <row r="74" spans="1:12" ht="171" customHeight="1" x14ac:dyDescent="0.45">
      <c r="B74" s="274" t="s">
        <v>87</v>
      </c>
      <c r="C74" s="274"/>
      <c r="D74" s="274"/>
      <c r="E74" s="274"/>
      <c r="F74" s="274"/>
      <c r="G74" s="274"/>
      <c r="H74" s="274"/>
      <c r="I74" s="274"/>
      <c r="J74" s="274"/>
      <c r="K74" s="274"/>
      <c r="L74" s="274"/>
    </row>
  </sheetData>
  <mergeCells count="23">
    <mergeCell ref="A1:L1"/>
    <mergeCell ref="A2:L2"/>
    <mergeCell ref="A3:L3"/>
    <mergeCell ref="C5:E5"/>
    <mergeCell ref="F5:F8"/>
    <mergeCell ref="G5:G8"/>
    <mergeCell ref="H5:H8"/>
    <mergeCell ref="I5:I8"/>
    <mergeCell ref="J5:J8"/>
    <mergeCell ref="K5:K8"/>
    <mergeCell ref="L5:L8"/>
    <mergeCell ref="C6:C8"/>
    <mergeCell ref="D6:D8"/>
    <mergeCell ref="E6:E8"/>
    <mergeCell ref="B74:L74"/>
    <mergeCell ref="A7:A8"/>
    <mergeCell ref="A9:B9"/>
    <mergeCell ref="A38:B38"/>
    <mergeCell ref="A37:H37"/>
    <mergeCell ref="A63:H63"/>
    <mergeCell ref="A72:H72"/>
    <mergeCell ref="A64:B64"/>
    <mergeCell ref="A71:H71"/>
  </mergeCells>
  <pageMargins left="0.15748031496062992" right="0.15748031496062992" top="0.74803149606299213" bottom="0.23" header="0.31496062992125984" footer="0.17"/>
  <pageSetup paperSize="9" orientation="landscape" r:id="rId1"/>
  <rowBreaks count="4" manualBreakCount="4">
    <brk id="18" max="11" man="1"/>
    <brk id="33" max="11" man="1"/>
    <brk id="47" max="11" man="1"/>
    <brk id="6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12</vt:i4>
      </vt:variant>
    </vt:vector>
  </HeadingPairs>
  <TitlesOfParts>
    <vt:vector size="23" baseType="lpstr">
      <vt:lpstr>คำแนะนำ</vt:lpstr>
      <vt:lpstr>ปก</vt:lpstr>
      <vt:lpstr>สรุปแผนเงินบำรุง</vt:lpstr>
      <vt:lpstr>ตาราง1</vt:lpstr>
      <vt:lpstr>ตาราง2</vt:lpstr>
      <vt:lpstr>ตาราง3</vt:lpstr>
      <vt:lpstr>ตาราง4</vt:lpstr>
      <vt:lpstr>ตาราง5</vt:lpstr>
      <vt:lpstr>แผนจัดซื้อจัดจ้าง</vt:lpstr>
      <vt:lpstr>บัญชีการจ้าง</vt:lpstr>
      <vt:lpstr>ตารางปรับแผนเงินบำรุง</vt:lpstr>
      <vt:lpstr>income51</vt:lpstr>
      <vt:lpstr>คำแนะนำ!Print_Area</vt:lpstr>
      <vt:lpstr>ตาราง1!Print_Area</vt:lpstr>
      <vt:lpstr>ตาราง2!Print_Area</vt:lpstr>
      <vt:lpstr>ตาราง3!Print_Area</vt:lpstr>
      <vt:lpstr>ตาราง5!Print_Area</vt:lpstr>
      <vt:lpstr>ตารางปรับแผนเงินบำรุง!Print_Area</vt:lpstr>
      <vt:lpstr>แผนจัดซื้อจัดจ้าง!Print_Area</vt:lpstr>
      <vt:lpstr>สรุปแผนเงินบำรุง!Print_Area</vt:lpstr>
      <vt:lpstr>ตาราง2!Print_Titles</vt:lpstr>
      <vt:lpstr>ตาราง3!Print_Titles</vt:lpstr>
      <vt:lpstr>แผนจัดซื้อจัดจ้าง!Print_Titles</vt:lpstr>
    </vt:vector>
  </TitlesOfParts>
  <Company>phetchaburi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กลุ่มงานประกันสุขภาพ</dc:creator>
  <cp:lastModifiedBy>Akkasa Limwingsiriwong</cp:lastModifiedBy>
  <cp:lastPrinted>2019-10-11T04:25:52Z</cp:lastPrinted>
  <dcterms:created xsi:type="dcterms:W3CDTF">2004-09-07T03:25:24Z</dcterms:created>
  <dcterms:modified xsi:type="dcterms:W3CDTF">2024-10-24T02:30:15Z</dcterms:modified>
</cp:coreProperties>
</file>